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3.8" sheetId="1" r:id="rId1"/>
  </sheets>
  <definedNames>
    <definedName name="_xlnm.Print_Area">#N/A</definedName>
    <definedName name="_xlnm.Print_Titles" hidden="1">#N/A</definedName>
    <definedName name="_xlnm.Print_Titles" localSheetId="0">'3.8'!$1:$5</definedName>
    <definedName name="_xlnm.Print_Area" localSheetId="0">'3.8'!$A$1:$H$139</definedName>
    <definedName name="_xlnm._FilterDatabase" localSheetId="0" hidden="1">'3.8'!$A$5:$H$139</definedName>
  </definedNames>
  <calcPr fullCalcOnLoad="1"/>
</workbook>
</file>

<file path=xl/sharedStrings.xml><?xml version="1.0" encoding="utf-8"?>
<sst xmlns="http://schemas.openxmlformats.org/spreadsheetml/2006/main" count="243" uniqueCount="238">
  <si>
    <t>云溪区2018年经费预算安排汇总表</t>
  </si>
  <si>
    <t>单位：万元</t>
  </si>
  <si>
    <t>项目</t>
  </si>
  <si>
    <t>人员</t>
  </si>
  <si>
    <t>公用</t>
  </si>
  <si>
    <t>专项</t>
  </si>
  <si>
    <t>总支出</t>
  </si>
  <si>
    <t>收入</t>
  </si>
  <si>
    <t>财政</t>
  </si>
  <si>
    <t>2018专项经费明细</t>
  </si>
  <si>
    <t>单位</t>
  </si>
  <si>
    <t>经费</t>
  </si>
  <si>
    <t>计划</t>
  </si>
  <si>
    <t>净投入</t>
  </si>
  <si>
    <t>一、一般公共服务</t>
  </si>
  <si>
    <t>区委办</t>
  </si>
  <si>
    <r>
      <t>督查经费6、老干支部活动3、绩效考核15、政研中心调研经费16、区委全会经费5、区委协调联络工作经费42、小康办10、总值班室运行经费2、</t>
    </r>
    <r>
      <rPr>
        <b/>
        <sz val="10"/>
        <rFont val="宋体"/>
        <family val="0"/>
      </rPr>
      <t>改革办经费20</t>
    </r>
  </si>
  <si>
    <t>人大机关</t>
  </si>
  <si>
    <t>代表履职18.7、常务例会12、工作经费23、三湘四行经费12、预算审查2、人大导刊2、老干支部5.8、规范性文件备案审查3、信访工作经费2、人大网站和微信维护2、市区代表培训3、主任会议4.8、代表活动室工作经费1.5</t>
  </si>
  <si>
    <t>政府办</t>
  </si>
  <si>
    <t>办公室工作经费31、电子公文传输、电视电话维护14.8、岳阳经济2、老干支部3、金融政劵办工作经费10、实事办工作经费8、“12345”热线4.5、经济研究中心10、应急工作经费15、金融领域处非工作经费10、政府法制办工作经费20、省市重点民生实事18</t>
  </si>
  <si>
    <t>政协机关</t>
  </si>
  <si>
    <r>
      <t>政协委员履职14.5、工作经费17、政协常委例会4、老干支部4、政协报刊2、市区委员培训3、专委会活动及协商民主工作7、</t>
    </r>
    <r>
      <rPr>
        <b/>
        <sz val="10"/>
        <rFont val="宋体"/>
        <family val="0"/>
      </rPr>
      <t>2018年调研经费20</t>
    </r>
    <r>
      <rPr>
        <sz val="10"/>
        <rFont val="宋体"/>
        <family val="0"/>
      </rPr>
      <t>、《云溪工业志》编纂20</t>
    </r>
  </si>
  <si>
    <t>纪委监察局</t>
  </si>
  <si>
    <t xml:space="preserve">   “阳光与清风”电视专栏3、作风建设3、 党纪条规制度汇编5、 乡镇纪检工作经费5</t>
  </si>
  <si>
    <t>巡察办</t>
  </si>
  <si>
    <t>组织部</t>
  </si>
  <si>
    <t>一村一大经费3、干部作风建设6、公务员招考1.5、干部档案管理升级3、党校工作经费2、基层组织建设经费20、内网运行维护费11、党建主题活动5、人才工作经费10、两新组织党工委经费6</t>
  </si>
  <si>
    <t>政法委</t>
  </si>
  <si>
    <r>
      <t>维稳5、 国安9、铁路护路4、打击地下六合彩1、禁毒10、基层法治建设2、</t>
    </r>
    <r>
      <rPr>
        <b/>
        <sz val="10"/>
        <rFont val="宋体"/>
        <family val="0"/>
      </rPr>
      <t>民调工作经费55</t>
    </r>
    <r>
      <rPr>
        <sz val="10"/>
        <rFont val="宋体"/>
        <family val="0"/>
      </rPr>
      <t>、三防联动2</t>
    </r>
  </si>
  <si>
    <t>610办</t>
  </si>
  <si>
    <t>工作经费15</t>
  </si>
  <si>
    <t>宣传部</t>
  </si>
  <si>
    <t>新闻奖2、党报专刊3、中心组学习（含大讲堂）7、宣传工作经费3、文明创建5、党报党刊发行1、对外宣传2.8、学雷锋志愿者活动2、记者节2、网络舆情处理10、电子阅报栏5、移风易俗20</t>
  </si>
  <si>
    <t>统战部</t>
  </si>
  <si>
    <t>民族宗教8、民族党派经费12、党外干部管理3、非公企业经费4、老干支部3、对外联络经费8、对台工作8</t>
  </si>
  <si>
    <t>侨联</t>
  </si>
  <si>
    <t>工作经费10</t>
  </si>
  <si>
    <t>工商联</t>
  </si>
  <si>
    <t>工作经费10、企业家健康体检工作经费3</t>
  </si>
  <si>
    <t>总工会</t>
  </si>
  <si>
    <t xml:space="preserve"> 劳模经费2、五一表彰3、双联经费3</t>
  </si>
  <si>
    <t>老干局</t>
  </si>
  <si>
    <r>
      <t>参观及健康疗养2.5、特需费2.5、老龄委1.5、老干活动4、老人节5、老年体检5、活动室维修1.5、群团协会8、国字号协会17、</t>
    </r>
    <r>
      <rPr>
        <b/>
        <sz val="10"/>
        <rFont val="宋体"/>
        <family val="0"/>
      </rPr>
      <t>建国初期参加工作人员生活费3.68</t>
    </r>
    <r>
      <rPr>
        <sz val="10"/>
        <rFont val="宋体"/>
        <family val="0"/>
      </rPr>
      <t>、离休干部生活补助1.66、离退休干部党工委10、老干部党校6、</t>
    </r>
    <r>
      <rPr>
        <b/>
        <sz val="10"/>
        <rFont val="宋体"/>
        <family val="0"/>
      </rPr>
      <t>2017年春节老干部走访慰问及座谈会活动经费5</t>
    </r>
  </si>
  <si>
    <t>编办</t>
  </si>
  <si>
    <r>
      <t>机构改革3、事业单位管理3、编制管理3、事业单位分类改革2、政务和中文域名管理运行费8.86、</t>
    </r>
    <r>
      <rPr>
        <b/>
        <sz val="10"/>
        <rFont val="宋体"/>
        <family val="0"/>
      </rPr>
      <t>实名制管理系统建设2</t>
    </r>
  </si>
  <si>
    <t>史志档案局</t>
  </si>
  <si>
    <r>
      <t>《云溪年鉴》编印费5、党史联络组3、档案保管费10、史志编辑印刷费2、</t>
    </r>
    <r>
      <rPr>
        <b/>
        <sz val="10"/>
        <rFont val="宋体"/>
        <family val="0"/>
      </rPr>
      <t>二级馆展厅维护费2、《今古云溪》编纂5</t>
    </r>
  </si>
  <si>
    <t>妇联</t>
  </si>
  <si>
    <t>维权、争先和妇女儿童工作经费7、“三八”活动经费3</t>
  </si>
  <si>
    <t>团委</t>
  </si>
  <si>
    <t>少先队工作2、五四活动2、志愿者活动3、青年创新创业2、预防青少年犯罪1</t>
  </si>
  <si>
    <t>信访局</t>
  </si>
  <si>
    <r>
      <t>群体性事件及其他信访接待处理16、</t>
    </r>
    <r>
      <rPr>
        <b/>
        <sz val="10"/>
        <rFont val="宋体"/>
        <family val="0"/>
      </rPr>
      <t>各级两会维稳10</t>
    </r>
  </si>
  <si>
    <t>政务中心</t>
  </si>
  <si>
    <t>办证大厅运行经费33</t>
  </si>
  <si>
    <t>机关事务管理局</t>
  </si>
  <si>
    <r>
      <t>机关灭蚁1、会务、保洁及音响维护2、计生经费1、绿化管理费2、三八经费1、会计核算财务经费3、</t>
    </r>
    <r>
      <rPr>
        <b/>
        <sz val="10"/>
        <rFont val="宋体"/>
        <family val="0"/>
      </rPr>
      <t>后勤建设及营运（食堂）100</t>
    </r>
    <r>
      <rPr>
        <sz val="10"/>
        <rFont val="宋体"/>
        <family val="0"/>
      </rPr>
      <t>、广场无线网络款6</t>
    </r>
  </si>
  <si>
    <t>移民局</t>
  </si>
  <si>
    <t>移民工作经费10</t>
  </si>
  <si>
    <t>人防办</t>
  </si>
  <si>
    <t>国防动员委员会人防办公室日常活动2、报警器安装及维护10、人防专业队伍整组训练3、宣传教育2、应急疏散演练2、</t>
  </si>
  <si>
    <t>接待办</t>
  </si>
  <si>
    <t>控建拆违办</t>
  </si>
  <si>
    <r>
      <t>控建拆违工作经费90、</t>
    </r>
    <r>
      <rPr>
        <b/>
        <sz val="10"/>
        <color indexed="8"/>
        <rFont val="宋体"/>
        <family val="0"/>
      </rPr>
      <t>以奖代补（拨付乡镇）80</t>
    </r>
  </si>
  <si>
    <t>长炼协作局</t>
  </si>
  <si>
    <t>协作协调工作经费20、厂地安环联动应急机制工作经费10、三供一业移交工作经费10</t>
  </si>
  <si>
    <t>岳化协作局</t>
  </si>
  <si>
    <t>发改局</t>
  </si>
  <si>
    <t xml:space="preserve"> 城镇居民收入调查2.62、农调队3、 统计年鉴编印2、 收费许可证换发2、项目评审2、项目包装30、项目投产前期3、专家评审9、新型工业化考核1、统计工作经费30</t>
  </si>
  <si>
    <t>财政局</t>
  </si>
  <si>
    <r>
      <t>财源建设8、惠农一卡通及工资统发系统维护10、国库支付网络运行及维护16、重点工程核算12、预算工作经费12、金财系统维护18、区投融资管理办经费5、 票据工本费10、项目监管8、</t>
    </r>
    <r>
      <rPr>
        <b/>
        <sz val="10"/>
        <rFont val="宋体"/>
        <family val="0"/>
      </rPr>
      <t>预算指标系统建设及维护10</t>
    </r>
    <r>
      <rPr>
        <sz val="10"/>
        <rFont val="宋体"/>
        <family val="0"/>
      </rPr>
      <t>、绩效评价中介机构费用10</t>
    </r>
  </si>
  <si>
    <t>审计局</t>
  </si>
  <si>
    <t>金审工程5、经责审计经费10</t>
  </si>
  <si>
    <t>临港云溪工作部</t>
  </si>
  <si>
    <t>协调费25</t>
  </si>
  <si>
    <t>其他一般公共服务支出</t>
  </si>
  <si>
    <t>援藏干部经费39.6、网格员（座席员）人员经费120、重症精神病人监护费39.16、政府内网运行21、政府门户网站升级维护10、机关大院物业管理经费120、区人大政协两会支出70、综合治税100、接待工作经费130、流通环节商品质量检测费10、工商3.15活动经费4、技术监督检测经费10、质量强区战略体系4、招商引资40、经济工作暨党务工作会115、离任村主职生活补助22.46、大学生村官补助补贴30、公务员考核奖46、整合专项工作经费120、干部培训教育50、二期电子监控体系系统150、政府购买服务经费12、财政信息化建设300、公车平台（含车辆更新购置4台）300、巡察办交叉巡察经费82、2018年机关大院办公楼维修300、12345网络平台升级维护建设16.8、“三供一业”工作经费10、水电120</t>
  </si>
  <si>
    <t>二、公共安全</t>
  </si>
  <si>
    <t>司法局</t>
  </si>
  <si>
    <t>以奖代补5、人民调解5、法律援助5、普法宣传5、交通调解委员会20</t>
  </si>
  <si>
    <t>检察院</t>
  </si>
  <si>
    <t>法院</t>
  </si>
  <si>
    <t>机要局</t>
  </si>
  <si>
    <r>
      <t>值班补助3.56、维修1、密码线租费4.63、密码机及配套通信业务费0.5、设备购置及维护费7.8、涉密人员培训2.5、</t>
    </r>
    <r>
      <rPr>
        <b/>
        <sz val="10"/>
        <rFont val="宋体"/>
        <family val="0"/>
      </rPr>
      <t>保密购置经费5</t>
    </r>
    <r>
      <rPr>
        <sz val="10"/>
        <rFont val="宋体"/>
        <family val="0"/>
      </rPr>
      <t>、线租费4.37、保密宣传费3.5、保密检查费1.5</t>
    </r>
  </si>
  <si>
    <t>其他公共安全支出</t>
  </si>
  <si>
    <t>维稳应急经费70、巡逻队员118.5、公安323（公安国安2、公安禁毒20、公安治安巡逻1、公安流动人口管理10、公安辅警290）、反恐、打黑工作经费20、交警辅警92、交警基础设施8、消防237.5（消防文职人员33、消防官兵192.5、、消防车辆运行12）、社区矫正30、人民陪审员经费15、预备役27、驻京驻长维稳工作经费21、人武部工作经费110、油气管道安全保护10、联合执法工作经费100</t>
  </si>
  <si>
    <t>三、教育</t>
  </si>
  <si>
    <t>教育体育局机关</t>
  </si>
  <si>
    <t>高考10、体育10、 成考自考及学考5、老年体协5、老年门协2、支教补助10</t>
  </si>
  <si>
    <t>乡镇教师（含公办幼儿园）</t>
  </si>
  <si>
    <t>区一中</t>
  </si>
  <si>
    <t>一中贷款利息66.7、高中公用经费配套85、贫困生学费7.6</t>
  </si>
  <si>
    <t>其他教育支出</t>
  </si>
  <si>
    <t>义务教育阶段保障机制配套资金191.52、营养餐配套296、困难生“两免一补”及困难生扶助政策配套35、偏远学校炊事员工资补助9.2、小学生接送车辆运行经费补助90、两项督导10、学校门卫工资45、教师培训费34、教师奖励基金15、校长补助20、民办幼儿园考核奖补20、中职助学金区级配套5、课桌椅更换10、职校学生免学费30、贫困幼儿助学金17.9、春雷学校工读生矫正教育转化补助经费8</t>
  </si>
  <si>
    <t>四、科学技术</t>
  </si>
  <si>
    <t>科协</t>
  </si>
  <si>
    <t>科普活动经费15</t>
  </si>
  <si>
    <t>技术研究与开发</t>
  </si>
  <si>
    <t>老科协项目5</t>
  </si>
  <si>
    <t>五、文化体育与传媒</t>
  </si>
  <si>
    <t>文旅广新局</t>
  </si>
  <si>
    <t>送电影下乡10、送戏下乡6</t>
  </si>
  <si>
    <t>文化市场管理站</t>
  </si>
  <si>
    <t>农家书屋3、文化执法经费13</t>
  </si>
  <si>
    <t>文化馆</t>
  </si>
  <si>
    <t>送文化下乡16、一元剧场12</t>
  </si>
  <si>
    <t>文物所</t>
  </si>
  <si>
    <t>文物保护工作经费13</t>
  </si>
  <si>
    <t>岳阳市云溪区图书馆</t>
  </si>
  <si>
    <t>全媒体中心</t>
  </si>
  <si>
    <r>
      <t>电视台设备更新维护18、人民日报、湖南日报、岳阳日报、云溪周刊宣传费65、</t>
    </r>
    <r>
      <rPr>
        <sz val="10"/>
        <rFont val="宋体"/>
        <family val="0"/>
      </rPr>
      <t>优稿、节目组织5、网络宣传工作经费（含网络红军工作）10、手机报、红网维护10、记者节慰问3</t>
    </r>
  </si>
  <si>
    <t>文联</t>
  </si>
  <si>
    <t>办公设施5、工作经费10</t>
  </si>
  <si>
    <t>其他文化体育与传媒支出</t>
  </si>
  <si>
    <t>全域旅游领导小组工作经费30</t>
  </si>
  <si>
    <t>六、社会保障和就业</t>
  </si>
  <si>
    <t>人社局</t>
  </si>
  <si>
    <t>劳动争议仲裁经费3、招聘工作经费40、仲裁院实体化建设经费10</t>
  </si>
  <si>
    <t>劳动和社会保障监察大队</t>
  </si>
  <si>
    <t>监察大队8、农民工资清欠工作经费8</t>
  </si>
  <si>
    <t>机关事业单位养老保险基金管理中心</t>
  </si>
  <si>
    <t>征收经费21</t>
  </si>
  <si>
    <t>社保局</t>
  </si>
  <si>
    <t>就业局</t>
  </si>
  <si>
    <t>城乡居民医保管理服务中心</t>
  </si>
  <si>
    <t>征收经费52.5</t>
  </si>
  <si>
    <t>城乡社会养老保险中心</t>
  </si>
  <si>
    <r>
      <t>代办费15、</t>
    </r>
    <r>
      <rPr>
        <b/>
        <sz val="10"/>
        <rFont val="宋体"/>
        <family val="0"/>
      </rPr>
      <t>征收经费24.5</t>
    </r>
  </si>
  <si>
    <t>民政局</t>
  </si>
  <si>
    <t>食品药品监督管理局</t>
  </si>
  <si>
    <t>食品药品监管经费45、装备费8、食品药品违法行为举报奖励资金6</t>
  </si>
  <si>
    <t>其他社会保障和就业支出</t>
  </si>
  <si>
    <t>民政专项1025、企业养老保险区级补助40、城乡社会养老保险缴费区级配套40、食品药品抽样检测41、城乡基础养老金提标区级配套118、殡葬改革100</t>
  </si>
  <si>
    <t>七、医疗卫生</t>
  </si>
  <si>
    <t>卫计局机关</t>
  </si>
  <si>
    <r>
      <t>红十字会2、麻疹疫苗4、</t>
    </r>
    <r>
      <rPr>
        <b/>
        <sz val="10"/>
        <rFont val="宋体"/>
        <family val="0"/>
      </rPr>
      <t>计生专项231</t>
    </r>
  </si>
  <si>
    <t>疾病预防控制中心</t>
  </si>
  <si>
    <r>
      <t>重大疾病防控及结核配套22、</t>
    </r>
    <r>
      <rPr>
        <b/>
        <sz val="10"/>
        <rFont val="宋体"/>
        <family val="0"/>
      </rPr>
      <t>H7N9专项10</t>
    </r>
  </si>
  <si>
    <t>卫生综合执法局</t>
  </si>
  <si>
    <t>卫生监督执法经费3、打击非法行医3、废弃物处置6</t>
  </si>
  <si>
    <t>血吸虫预防站</t>
  </si>
  <si>
    <t>血防健康教育2、血防预防经费7</t>
  </si>
  <si>
    <t>人民医院</t>
  </si>
  <si>
    <t>废弃物处置4</t>
  </si>
  <si>
    <t>中医院</t>
  </si>
  <si>
    <t>特色专科建设7.5</t>
  </si>
  <si>
    <t>妇幼保健计划生育服务中心</t>
  </si>
  <si>
    <r>
      <t>妇女病普查4、</t>
    </r>
    <r>
      <rPr>
        <b/>
        <sz val="10"/>
        <rFont val="宋体"/>
        <family val="0"/>
      </rPr>
      <t>免费婚检13、农村妇女两癌检查97.27</t>
    </r>
  </si>
  <si>
    <t>血防医院</t>
  </si>
  <si>
    <t>永济乡卫生院</t>
  </si>
  <si>
    <t>长岭街道社区卫生服务中心</t>
  </si>
  <si>
    <t>路口中心卫生院</t>
  </si>
  <si>
    <t>云溪镇卫生院</t>
  </si>
  <si>
    <t>道仁矶镇卫生院</t>
  </si>
  <si>
    <t>陆城镇卫生院</t>
  </si>
  <si>
    <t>其他医疗卫生支出</t>
  </si>
  <si>
    <t>乡村医生配套21、民办教师配套14、城镇独生子女父母奖励10、居民医疗配套898、工伤保险95、基药补助220、公卫本级配套150、2015年计生奖励经费25、免费产前筛查38、健康扶贫兜底150、农村危房改造20、卫生检测费20</t>
  </si>
  <si>
    <t>八、环境保护</t>
  </si>
  <si>
    <t>环境整治三年行动（其中关停取缔粘土砖厂105）600、垃圾处置及税金补助经费262、提前淘汰黄标车补助50、畜禽退养2000</t>
  </si>
  <si>
    <t>九、城乡社区事务</t>
  </si>
  <si>
    <t>住建局</t>
  </si>
  <si>
    <t>小城镇建设10</t>
  </si>
  <si>
    <t>保障性住房管理中心</t>
  </si>
  <si>
    <t>农村危房改造工作经费10</t>
  </si>
  <si>
    <t>环卫绿化所</t>
  </si>
  <si>
    <r>
      <t>高温费10、</t>
    </r>
    <r>
      <rPr>
        <b/>
        <sz val="10"/>
        <rFont val="宋体"/>
        <family val="0"/>
      </rPr>
      <t>保洁223.5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绿化维护79.5</t>
    </r>
    <r>
      <rPr>
        <sz val="10"/>
        <rFont val="宋体"/>
        <family val="0"/>
      </rPr>
      <t>、乡镇垃圾清运73.6、</t>
    </r>
    <r>
      <rPr>
        <b/>
        <sz val="10"/>
        <rFont val="宋体"/>
        <family val="0"/>
      </rPr>
      <t>环卫节5</t>
    </r>
  </si>
  <si>
    <t>路灯管理所</t>
  </si>
  <si>
    <t>路灯维护20、路灯数字化管理1.5</t>
  </si>
  <si>
    <t>建管站</t>
  </si>
  <si>
    <t>燃气办</t>
  </si>
  <si>
    <t>燃气安全检查10</t>
  </si>
  <si>
    <t>质监站</t>
  </si>
  <si>
    <t>质量安全检查12</t>
  </si>
  <si>
    <t>城管大队</t>
  </si>
  <si>
    <r>
      <t>服装费10、治理牛皮癣4、高温津贴2、城管执法10、</t>
    </r>
    <r>
      <rPr>
        <b/>
        <sz val="10"/>
        <rFont val="宋体"/>
        <family val="0"/>
      </rPr>
      <t>禁炮工作经费30</t>
    </r>
  </si>
  <si>
    <t>墙改办</t>
  </si>
  <si>
    <t>招投标办</t>
  </si>
  <si>
    <t>招标办经费5</t>
  </si>
  <si>
    <t>城建投资管理中心</t>
  </si>
  <si>
    <t>静脉产业园管理中心</t>
  </si>
  <si>
    <t>聘请法律顾问15</t>
  </si>
  <si>
    <t>土地储备中心</t>
  </si>
  <si>
    <t>年度土地储备计划编制费10</t>
  </si>
  <si>
    <t>其他城乡社区事务</t>
  </si>
  <si>
    <t>黑臭水治理工作经费30、节日期间街道美化亮化20、项目审计工作经费20、街道小型维修100、投资评审240、路灯电费175、路灯节能改造13.2、农民购房补贴599.5、镇龙台和槠木桥居委会路灯改造32</t>
  </si>
  <si>
    <t>十、农林水事务</t>
  </si>
  <si>
    <t>农业局</t>
  </si>
  <si>
    <t>农产品质量安全监测10、农村能源建设工作经费5、农机管理费3、粮食市场执法（农业综合执法）8、农业技术推广10</t>
  </si>
  <si>
    <t>农村经营服务站</t>
  </si>
  <si>
    <t>农民负担监管12、农村党风廉政建设5、农民专业合作组织15、农村财务培训及管理及审计5、土地确权专网5、土地确权颁证工作经费10</t>
  </si>
  <si>
    <t xml:space="preserve">林业局 </t>
  </si>
  <si>
    <r>
      <t>森林防火50、</t>
    </r>
    <r>
      <rPr>
        <sz val="10"/>
        <rFont val="宋体"/>
        <family val="0"/>
      </rPr>
      <t>森林保护25、森林公安5、白泥湖管理工作经费10、清溪湿地公园管理工作经费10</t>
    </r>
  </si>
  <si>
    <t>水利局</t>
  </si>
  <si>
    <r>
      <t>小二型水库管护经费1.5、山洪灾害运行维护28、</t>
    </r>
    <r>
      <rPr>
        <b/>
        <sz val="10"/>
        <rFont val="宋体"/>
        <family val="0"/>
      </rPr>
      <t>防汛抗旱经费20</t>
    </r>
    <r>
      <rPr>
        <sz val="10"/>
        <rFont val="宋体"/>
        <family val="0"/>
      </rPr>
      <t>、</t>
    </r>
    <r>
      <rPr>
        <b/>
        <sz val="10"/>
        <rFont val="宋体"/>
        <family val="0"/>
      </rPr>
      <t>气象服务经费10</t>
    </r>
    <r>
      <rPr>
        <sz val="10"/>
        <rFont val="宋体"/>
        <family val="0"/>
      </rPr>
      <t>、水政执法船65、消防栓日常维护5</t>
    </r>
  </si>
  <si>
    <t>岳阳市云溪区江堤管理委员会</t>
  </si>
  <si>
    <t>岳阳市云溪区双花水库管理所</t>
  </si>
  <si>
    <t>岳阳市云溪区象骨港电排管理站</t>
  </si>
  <si>
    <t>岳阳市云溪区新设电排管理站</t>
  </si>
  <si>
    <t>畜牧局</t>
  </si>
  <si>
    <t>动物疫病防治10、饲料安全检测2、畜产品质量安全检测5、动物疫苗购置18</t>
  </si>
  <si>
    <t>动物卫生监督所</t>
  </si>
  <si>
    <t>牲畜定点屠宰管理办公室</t>
  </si>
  <si>
    <t>其他农林水事务支出</t>
  </si>
  <si>
    <t>农业综合配套（农房20万、民生35万、农业36.5万、精神病3.56、撇洪河80）175.06、扶贫（精准扶贫100、保险扶贫33、平江扶贫163、扶贫领导小组工作经费10）306、土地确权信息平台127、城乡三年绿化行动100、铁山供水500、河长制工作经费20、美丽乡村建设（农村环境整治200、规范建房200、空心房拆除补助200、新农村建设办公室30）630</t>
  </si>
  <si>
    <t>十一、交通运输</t>
  </si>
  <si>
    <t>交通运输局</t>
  </si>
  <si>
    <r>
      <t>水上治理三乱及安全监管5、交通执法10、</t>
    </r>
    <r>
      <rPr>
        <b/>
        <sz val="10"/>
        <rFont val="宋体"/>
        <family val="0"/>
      </rPr>
      <t>物流领导小组工作经费30</t>
    </r>
  </si>
  <si>
    <t>岳阳市云溪区农村公路管理所</t>
  </si>
  <si>
    <t>农村公路养护及奖励160</t>
  </si>
  <si>
    <t>岳阳市云溪区客运管理所</t>
  </si>
  <si>
    <t>城市客管所经费10</t>
  </si>
  <si>
    <t>岳阳市云溪区交通运输管理所</t>
  </si>
  <si>
    <t>其他交通运输支出</t>
  </si>
  <si>
    <t>公车公营60、农村公路大中修资金100、危货管理及平台运行182、交通综合执法（农村公路所治超治限25、路域环境整治30，客运市场秩序整治10，交通运输秩序管理40）140、农村公路安保项目77.54、公路局公路管理补助经费8</t>
  </si>
  <si>
    <t>十二、资源勘探电力信息等事务</t>
  </si>
  <si>
    <t>经济和信息化局</t>
  </si>
  <si>
    <r>
      <t>优化经济环境10、市场管理和文明创建10、外经外贸10、</t>
    </r>
    <r>
      <rPr>
        <b/>
        <sz val="10"/>
        <rFont val="宋体"/>
        <family val="0"/>
      </rPr>
      <t>联手帮扶及推新10</t>
    </r>
    <r>
      <rPr>
        <sz val="10"/>
        <rFont val="宋体"/>
        <family val="0"/>
      </rPr>
      <t>、推进新型工业10、职能划转(招商）10、科技三项经费10、中小企业发展资金10</t>
    </r>
  </si>
  <si>
    <t>安全监督局</t>
  </si>
  <si>
    <r>
      <t>工作经费50、</t>
    </r>
    <r>
      <rPr>
        <b/>
        <sz val="10"/>
        <rFont val="宋体"/>
        <family val="0"/>
      </rPr>
      <t>消防慰问2</t>
    </r>
  </si>
  <si>
    <t>中小企业发展专项</t>
  </si>
  <si>
    <t>企业发展扶持120</t>
  </si>
  <si>
    <t>其他资源勘探电力信息等事务支出</t>
  </si>
  <si>
    <t>安全生产隐患治理经费（含特种设备安全体系建设）28、安全生产奖20、创业担保贷款财政贴息补助40</t>
  </si>
  <si>
    <t>十三、商业服务业等事务</t>
  </si>
  <si>
    <t>供销联社</t>
  </si>
  <si>
    <r>
      <t>供销社综合改革专项资金100、</t>
    </r>
    <r>
      <rPr>
        <sz val="10"/>
        <rFont val="宋体"/>
        <family val="0"/>
      </rPr>
      <t>农资冬储贴息3、企业改制5</t>
    </r>
  </si>
  <si>
    <t>十四、粮油物资储备支出</t>
  </si>
  <si>
    <t>粮油储备</t>
  </si>
  <si>
    <t>区级储备粮补贴</t>
  </si>
  <si>
    <t>十五、预备费</t>
  </si>
  <si>
    <t>十六、其他支出</t>
  </si>
  <si>
    <t>预留工资</t>
  </si>
  <si>
    <t>财政改革事项支出</t>
  </si>
  <si>
    <t>养老金3668、公车改革850、年终绩效6000、乡镇工作补贴500、三类人员948</t>
  </si>
  <si>
    <t>其他支出</t>
  </si>
  <si>
    <t>工行代理金库工作经费15、代发惠农补贴资金经费10、审计专项经费30、重大项目前期经费及专家咨询费300、税收征管经费2150、分管线上协调应急经费70、135工程补助资金280、债券还本付息12169.42、长炼社区服务中心158、其他支出15</t>
  </si>
  <si>
    <t>总  计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</si>
</sst>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\ #,##0.00_-;[Red]&quot;$&quot;\ #,##0.00\-"/>
    <numFmt numFmtId="179" formatCode="&quot;$&quot;#,##0_);\(&quot;$&quot;#,##0\)"/>
    <numFmt numFmtId="180" formatCode="0.00_)"/>
    <numFmt numFmtId="181" formatCode="_-&quot;$&quot;\ * #,##0_-;_-&quot;$&quot;\ * #,##0\-;_-&quot;$&quot;\ * &quot;-&quot;_-;_-@_-"/>
    <numFmt numFmtId="182" formatCode="&quot;$&quot;#,##0.00_);[Red]\(&quot;$&quot;#,##0.00\)"/>
    <numFmt numFmtId="183" formatCode="_(&quot;$&quot;* #,##0.00_);_(&quot;$&quot;* \(#,##0.00\);_(&quot;$&quot;* &quot;-&quot;??_);_(@_)"/>
    <numFmt numFmtId="184" formatCode="_-* #,##0.00_-;\-* #,##0.00_-;_-* &quot;-&quot;??_-;_-@_-"/>
    <numFmt numFmtId="185" formatCode="#,##0;\(#,##0\)"/>
    <numFmt numFmtId="186" formatCode="#,##0;[Red]\(#,##0\)"/>
    <numFmt numFmtId="187" formatCode="_-&quot;$&quot;\ * #,##0.00_-;_-&quot;$&quot;\ * #,##0.00\-;_-&quot;$&quot;\ * &quot;-&quot;??_-;_-@_-"/>
    <numFmt numFmtId="188" formatCode="\$#,##0.00;\(\$#,##0.00\)"/>
    <numFmt numFmtId="189" formatCode="_-* #,##0\ _k_r_-;\-* #,##0\ _k_r_-;_-* &quot;-&quot;\ _k_r_-;_-@_-"/>
    <numFmt numFmtId="190" formatCode="#,##0.0_);\(#,##0.0\)"/>
    <numFmt numFmtId="191" formatCode="&quot;綅&quot;\t#,##0_);[Red]\(&quot;綅&quot;\t#,##0\)"/>
    <numFmt numFmtId="192" formatCode="_-* #,##0.00\ _k_r_-;\-* #,##0.00\ _k_r_-;_-* &quot;-&quot;??\ _k_r_-;_-@_-"/>
    <numFmt numFmtId="193" formatCode="#\ ??/??"/>
    <numFmt numFmtId="194" formatCode="\$#,##0;\(\$#,##0\)"/>
    <numFmt numFmtId="195" formatCode="#,##0;\-#,##0;&quot;-&quot;"/>
    <numFmt numFmtId="196" formatCode="_(&quot;$&quot;* #,##0_);_(&quot;$&quot;* \(#,##0\);_(&quot;$&quot;* &quot;-&quot;_);_(@_)"/>
    <numFmt numFmtId="197" formatCode="&quot;?\t#,##0_);[Red]\(&quot;&quot;?&quot;\t#,##0\)"/>
    <numFmt numFmtId="198" formatCode="&quot;$&quot;#,##0_);[Red]\(&quot;$&quot;#,##0\)"/>
    <numFmt numFmtId="199" formatCode="0.0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.00_$_-;\-* #,##0.00_$_-;_-* &quot;-&quot;??_$_-;_-@_-"/>
    <numFmt numFmtId="203" formatCode="_-* #,##0&quot;$&quot;_-;\-* #,##0&quot;$&quot;_-;_-* &quot;-&quot;&quot;$&quot;_-;_-@_-"/>
    <numFmt numFmtId="204" formatCode="_-* #,##0.00&quot;$&quot;_-;\-* #,##0.00&quot;$&quot;_-;_-* &quot;-&quot;??&quot;$&quot;_-;_-@_-"/>
    <numFmt numFmtId="205" formatCode="0.00_ "/>
  </numFmts>
  <fonts count="89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2"/>
      <color indexed="20"/>
      <name val="楷体_GB2312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sz val="10.5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u val="single"/>
      <sz val="7.5"/>
      <color indexed="12"/>
      <name val="Arial"/>
      <family val="2"/>
    </font>
    <font>
      <sz val="12"/>
      <color indexed="9"/>
      <name val="楷体_GB2312"/>
      <family val="0"/>
    </font>
    <font>
      <b/>
      <sz val="11"/>
      <color indexed="8"/>
      <name val="宋体"/>
      <family val="0"/>
    </font>
    <font>
      <sz val="10"/>
      <color indexed="17"/>
      <name val="宋体"/>
      <family val="0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7"/>
      <name val="Helv"/>
      <family val="2"/>
    </font>
    <font>
      <sz val="10"/>
      <color indexed="20"/>
      <name val="宋体"/>
      <family val="0"/>
    </font>
    <font>
      <sz val="12"/>
      <color indexed="10"/>
      <name val="楷体_GB2312"/>
      <family val="0"/>
    </font>
    <font>
      <b/>
      <sz val="10"/>
      <name val="Tms Rmn"/>
      <family val="2"/>
    </font>
    <font>
      <b/>
      <sz val="11"/>
      <color indexed="56"/>
      <name val="楷体_GB2312"/>
      <family val="0"/>
    </font>
    <font>
      <b/>
      <sz val="13"/>
      <color indexed="56"/>
      <name val="楷体_GB2312"/>
      <family val="0"/>
    </font>
    <font>
      <b/>
      <sz val="14"/>
      <name val="楷体"/>
      <family val="3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1"/>
      <name val="ＭＳ Ｐゴシック"/>
      <family val="2"/>
    </font>
    <font>
      <sz val="10"/>
      <name val="Courier"/>
      <family val="2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20"/>
      <name val="宋体"/>
      <family val="0"/>
    </font>
    <font>
      <b/>
      <sz val="9"/>
      <name val="Arial"/>
      <family val="2"/>
    </font>
    <font>
      <sz val="12"/>
      <name val="Arial"/>
      <family val="2"/>
    </font>
    <font>
      <sz val="12"/>
      <name val="官帕眉"/>
      <family val="0"/>
    </font>
    <font>
      <i/>
      <sz val="10"/>
      <name val="MS Sans Serif"/>
      <family val="2"/>
    </font>
    <font>
      <sz val="12"/>
      <color indexed="9"/>
      <name val="Helv"/>
      <family val="2"/>
    </font>
    <font>
      <sz val="12"/>
      <color indexed="16"/>
      <name val="宋体"/>
      <family val="0"/>
    </font>
    <font>
      <u val="single"/>
      <sz val="7.5"/>
      <color indexed="36"/>
      <name val="Arial"/>
      <family val="2"/>
    </font>
    <font>
      <b/>
      <sz val="15"/>
      <color indexed="56"/>
      <name val="楷体_GB2312"/>
      <family val="0"/>
    </font>
    <font>
      <sz val="7"/>
      <color indexed="10"/>
      <name val="Helv"/>
      <family val="2"/>
    </font>
    <font>
      <sz val="12"/>
      <color indexed="62"/>
      <name val="楷体_GB2312"/>
      <family val="0"/>
    </font>
    <font>
      <sz val="12"/>
      <name val="新細明體"/>
      <family val="1"/>
    </font>
    <font>
      <b/>
      <sz val="12"/>
      <color indexed="8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2"/>
    </font>
    <font>
      <b/>
      <sz val="10"/>
      <color indexed="8"/>
      <name val="宋体"/>
      <family val="0"/>
    </font>
    <font>
      <sz val="10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23" fillId="0" borderId="0">
      <alignment horizontal="center" wrapText="1"/>
      <protection locked="0"/>
    </xf>
    <xf numFmtId="0" fontId="34" fillId="5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8" fillId="6" borderId="0" applyNumberFormat="0" applyBorder="0" applyAlignment="0" applyProtection="0"/>
    <xf numFmtId="0" fontId="19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7" borderId="0" applyNumberFormat="0" applyBorder="0" applyAlignment="0" applyProtection="0"/>
    <xf numFmtId="176" fontId="15" fillId="0" borderId="2" applyFill="0" applyProtection="0">
      <alignment horizontal="right"/>
    </xf>
    <xf numFmtId="0" fontId="8" fillId="3" borderId="0" applyNumberFormat="0" applyBorder="0" applyAlignment="0" applyProtection="0"/>
    <xf numFmtId="0" fontId="31" fillId="6" borderId="0" applyNumberFormat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0" fillId="9" borderId="3" applyNumberFormat="0" applyFont="0" applyAlignment="0" applyProtection="0"/>
    <xf numFmtId="0" fontId="31" fillId="10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0" fillId="0" borderId="5" applyNumberFormat="0" applyFill="0" applyAlignment="0" applyProtection="0"/>
    <xf numFmtId="0" fontId="18" fillId="11" borderId="0" applyNumberFormat="0" applyBorder="0" applyAlignment="0" applyProtection="0"/>
    <xf numFmtId="0" fontId="31" fillId="12" borderId="0" applyNumberFormat="0" applyBorder="0" applyAlignment="0" applyProtection="0"/>
    <xf numFmtId="0" fontId="14" fillId="0" borderId="6" applyNumberFormat="0" applyFill="0" applyAlignment="0" applyProtection="0"/>
    <xf numFmtId="0" fontId="31" fillId="13" borderId="0" applyNumberFormat="0" applyBorder="0" applyAlignment="0" applyProtection="0"/>
    <xf numFmtId="0" fontId="32" fillId="14" borderId="7" applyNumberFormat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4" borderId="1" applyNumberFormat="0" applyAlignment="0" applyProtection="0"/>
    <xf numFmtId="0" fontId="35" fillId="0" borderId="0">
      <alignment vertical="top"/>
      <protection/>
    </xf>
    <xf numFmtId="0" fontId="29" fillId="15" borderId="0" applyNumberFormat="0" applyBorder="0" applyAlignment="0" applyProtection="0"/>
    <xf numFmtId="0" fontId="38" fillId="16" borderId="8" applyNumberFormat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177" fontId="15" fillId="0" borderId="0" applyFont="0" applyFill="0" applyBorder="0" applyAlignment="0" applyProtection="0"/>
    <xf numFmtId="0" fontId="31" fillId="17" borderId="0" applyNumberFormat="0" applyBorder="0" applyAlignment="0" applyProtection="0"/>
    <xf numFmtId="0" fontId="19" fillId="7" borderId="0" applyNumberFormat="0" applyBorder="0" applyAlignment="0" applyProtection="0"/>
    <xf numFmtId="0" fontId="37" fillId="0" borderId="9" applyNumberFormat="0" applyFill="0" applyAlignment="0" applyProtection="0"/>
    <xf numFmtId="0" fontId="42" fillId="0" borderId="10" applyNumberFormat="0" applyFill="0" applyAlignment="0" applyProtection="0"/>
    <xf numFmtId="0" fontId="30" fillId="15" borderId="0" applyNumberFormat="0" applyBorder="0" applyAlignment="0" applyProtection="0"/>
    <xf numFmtId="0" fontId="8" fillId="3" borderId="0" applyNumberFormat="0" applyBorder="0" applyAlignment="0" applyProtection="0"/>
    <xf numFmtId="0" fontId="14" fillId="0" borderId="6" applyNumberFormat="0" applyFill="0" applyAlignment="0" applyProtection="0"/>
    <xf numFmtId="0" fontId="36" fillId="18" borderId="0" applyNumberFormat="0" applyBorder="0" applyAlignment="0" applyProtection="0"/>
    <xf numFmtId="0" fontId="28" fillId="2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ont="0" applyFill="0" applyBorder="0" applyAlignment="0" applyProtection="0"/>
    <xf numFmtId="0" fontId="31" fillId="13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31" fillId="23" borderId="0" applyNumberFormat="0" applyBorder="0" applyAlignment="0" applyProtection="0"/>
    <xf numFmtId="0" fontId="28" fillId="21" borderId="0" applyNumberFormat="0" applyBorder="0" applyAlignment="0" applyProtection="0"/>
    <xf numFmtId="0" fontId="30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7" fillId="0" borderId="0">
      <alignment/>
      <protection/>
    </xf>
    <xf numFmtId="0" fontId="33" fillId="0" borderId="0">
      <alignment/>
      <protection/>
    </xf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0" borderId="0">
      <alignment vertical="top"/>
      <protection/>
    </xf>
    <xf numFmtId="0" fontId="27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25" fillId="3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35" fillId="0" borderId="0">
      <alignment vertical="top"/>
      <protection/>
    </xf>
    <xf numFmtId="0" fontId="34" fillId="27" borderId="0" applyNumberFormat="0" applyBorder="0" applyAlignment="0" applyProtection="0"/>
    <xf numFmtId="0" fontId="39" fillId="0" borderId="0">
      <alignment/>
      <protection/>
    </xf>
    <xf numFmtId="0" fontId="24" fillId="0" borderId="4" applyNumberFormat="0" applyFill="0" applyAlignment="0" applyProtection="0"/>
    <xf numFmtId="49" fontId="15" fillId="0" borderId="0" applyFont="0" applyFill="0" applyBorder="0" applyAlignment="0" applyProtection="0"/>
    <xf numFmtId="0" fontId="29" fillId="3" borderId="0" applyNumberFormat="0" applyBorder="0" applyAlignment="0" applyProtection="0"/>
    <xf numFmtId="0" fontId="20" fillId="0" borderId="5" applyNumberFormat="0" applyFill="0" applyAlignment="0" applyProtection="0"/>
    <xf numFmtId="0" fontId="26" fillId="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4" fillId="28" borderId="0" applyNumberFormat="0" applyBorder="0" applyAlignment="0" applyProtection="0"/>
    <xf numFmtId="0" fontId="8" fillId="2" borderId="0" applyNumberFormat="0" applyBorder="0" applyAlignment="0" applyProtection="0"/>
    <xf numFmtId="0" fontId="27" fillId="0" borderId="0">
      <alignment/>
      <protection/>
    </xf>
    <xf numFmtId="41" fontId="15" fillId="0" borderId="0" applyFont="0" applyFill="0" applyBorder="0" applyAlignment="0" applyProtection="0"/>
    <xf numFmtId="0" fontId="0" fillId="0" borderId="0">
      <alignment vertical="center"/>
      <protection/>
    </xf>
    <xf numFmtId="0" fontId="35" fillId="0" borderId="0">
      <alignment vertical="top"/>
      <protection/>
    </xf>
    <xf numFmtId="0" fontId="19" fillId="7" borderId="0" applyNumberFormat="0" applyBorder="0" applyAlignment="0" applyProtection="0"/>
    <xf numFmtId="0" fontId="35" fillId="0" borderId="0">
      <alignment vertical="top"/>
      <protection/>
    </xf>
    <xf numFmtId="0" fontId="34" fillId="27" borderId="0" applyNumberFormat="0" applyBorder="0" applyAlignment="0" applyProtection="0"/>
    <xf numFmtId="0" fontId="35" fillId="0" borderId="0">
      <alignment vertical="top"/>
      <protection/>
    </xf>
    <xf numFmtId="0" fontId="8" fillId="2" borderId="0" applyNumberFormat="0" applyBorder="0" applyAlignment="0" applyProtection="0"/>
    <xf numFmtId="0" fontId="15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19" fillId="15" borderId="0" applyNumberFormat="0" applyBorder="0" applyAlignment="0" applyProtection="0"/>
    <xf numFmtId="0" fontId="28" fillId="20" borderId="0" applyNumberFormat="0" applyBorder="0" applyAlignment="0" applyProtection="0"/>
    <xf numFmtId="0" fontId="34" fillId="29" borderId="0" applyNumberFormat="0" applyBorder="0" applyAlignment="0" applyProtection="0"/>
    <xf numFmtId="0" fontId="28" fillId="7" borderId="0" applyNumberFormat="0" applyBorder="0" applyAlignment="0" applyProtection="0"/>
    <xf numFmtId="0" fontId="1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15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0" applyNumberFormat="0" applyBorder="0" applyAlignment="0" applyProtection="0"/>
    <xf numFmtId="0" fontId="1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181" fontId="15" fillId="0" borderId="0" applyFont="0" applyFill="0" applyBorder="0" applyAlignment="0" applyProtection="0"/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4" borderId="0" applyNumberFormat="0" applyBorder="0" applyAlignment="0" applyProtection="0"/>
    <xf numFmtId="0" fontId="28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6" borderId="0" applyNumberFormat="0" applyBorder="0" applyAlignment="0" applyProtection="0"/>
    <xf numFmtId="0" fontId="28" fillId="15" borderId="0" applyNumberFormat="0" applyBorder="0" applyAlignment="0" applyProtection="0"/>
    <xf numFmtId="180" fontId="48" fillId="0" borderId="0">
      <alignment/>
      <protection/>
    </xf>
    <xf numFmtId="0" fontId="51" fillId="0" borderId="0" applyNumberFormat="0" applyFill="0" applyBorder="0" applyAlignment="0" applyProtection="0"/>
    <xf numFmtId="0" fontId="28" fillId="21" borderId="0" applyNumberFormat="0" applyBorder="0" applyAlignment="0" applyProtection="0"/>
    <xf numFmtId="3" fontId="49" fillId="0" borderId="0">
      <alignment/>
      <protection/>
    </xf>
    <xf numFmtId="0" fontId="28" fillId="25" borderId="0" applyNumberFormat="0" applyBorder="0" applyAlignment="0" applyProtection="0"/>
    <xf numFmtId="0" fontId="9" fillId="2" borderId="0" applyNumberFormat="0" applyBorder="0" applyAlignment="0" applyProtection="0"/>
    <xf numFmtId="0" fontId="29" fillId="21" borderId="0" applyNumberFormat="0" applyBorder="0" applyAlignment="0" applyProtection="0"/>
    <xf numFmtId="0" fontId="30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50" fillId="15" borderId="0" applyNumberFormat="0" applyBorder="0" applyAlignment="0" applyProtection="0"/>
    <xf numFmtId="0" fontId="43" fillId="2" borderId="0" applyNumberFormat="0" applyBorder="0" applyAlignment="0" applyProtection="0"/>
    <xf numFmtId="0" fontId="29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9" fillId="25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0" fillId="0" borderId="0">
      <alignment vertical="center"/>
      <protection/>
    </xf>
    <xf numFmtId="0" fontId="44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18" fillId="11" borderId="0" applyNumberFormat="0" applyBorder="0" applyAlignment="0" applyProtection="0"/>
    <xf numFmtId="0" fontId="0" fillId="0" borderId="0">
      <alignment vertical="center"/>
      <protection/>
    </xf>
    <xf numFmtId="0" fontId="31" fillId="6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31" fillId="13" borderId="0" applyNumberFormat="0" applyBorder="0" applyAlignment="0" applyProtection="0"/>
    <xf numFmtId="14" fontId="23" fillId="0" borderId="0">
      <alignment horizontal="center" wrapText="1"/>
      <protection locked="0"/>
    </xf>
    <xf numFmtId="3" fontId="47" fillId="0" borderId="0" applyFont="0" applyFill="0" applyBorder="0" applyAlignment="0" applyProtection="0"/>
    <xf numFmtId="0" fontId="0" fillId="0" borderId="0">
      <alignment vertical="center"/>
      <protection/>
    </xf>
    <xf numFmtId="0" fontId="41" fillId="13" borderId="0" applyNumberFormat="0" applyBorder="0" applyAlignment="0" applyProtection="0"/>
    <xf numFmtId="0" fontId="31" fillId="2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31" fillId="26" borderId="0" applyNumberFormat="0" applyBorder="0" applyAlignment="0" applyProtection="0"/>
    <xf numFmtId="0" fontId="25" fillId="3" borderId="0" applyNumberFormat="0" applyBorder="0" applyAlignment="0" applyProtection="0"/>
    <xf numFmtId="0" fontId="52" fillId="30" borderId="11">
      <alignment/>
      <protection locked="0"/>
    </xf>
    <xf numFmtId="0" fontId="0" fillId="0" borderId="0">
      <alignment vertical="center"/>
      <protection/>
    </xf>
    <xf numFmtId="0" fontId="4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0" fillId="0" borderId="0">
      <alignment vertical="center"/>
      <protection/>
    </xf>
    <xf numFmtId="0" fontId="4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13" borderId="0" applyNumberFormat="0" applyBorder="0" applyAlignment="0" applyProtection="0"/>
    <xf numFmtId="0" fontId="18" fillId="31" borderId="0" applyNumberFormat="0" applyBorder="0" applyAlignment="0" applyProtection="0"/>
    <xf numFmtId="0" fontId="36" fillId="18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/>
      <protection locked="0"/>
    </xf>
    <xf numFmtId="0" fontId="31" fillId="19" borderId="0" applyNumberFormat="0" applyBorder="0" applyAlignment="0" applyProtection="0"/>
    <xf numFmtId="0" fontId="34" fillId="29" borderId="0" applyNumberFormat="0" applyBorder="0" applyAlignment="0" applyProtection="0"/>
    <xf numFmtId="0" fontId="30" fillId="15" borderId="0" applyNumberFormat="0" applyBorder="0" applyAlignment="0" applyProtection="0"/>
    <xf numFmtId="0" fontId="18" fillId="32" borderId="0" applyNumberFormat="0" applyBorder="0" applyAlignment="0" applyProtection="0"/>
    <xf numFmtId="0" fontId="31" fillId="17" borderId="0" applyNumberFormat="0" applyBorder="0" applyAlignment="0" applyProtection="0"/>
    <xf numFmtId="0" fontId="18" fillId="33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19" fillId="7" borderId="0" applyNumberFormat="0" applyBorder="0" applyAlignment="0" applyProtection="0"/>
    <xf numFmtId="0" fontId="34" fillId="27" borderId="0" applyNumberFormat="0" applyBorder="0" applyAlignment="0" applyProtection="0"/>
    <xf numFmtId="0" fontId="15" fillId="0" borderId="0" applyFont="0" applyFill="0" applyBorder="0" applyAlignment="0" applyProtection="0"/>
    <xf numFmtId="0" fontId="34" fillId="34" borderId="0" applyNumberFormat="0" applyBorder="0" applyAlignment="0" applyProtection="0"/>
    <xf numFmtId="178" fontId="15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8" borderId="0" applyNumberFormat="0" applyBorder="0" applyAlignment="0" applyProtection="0"/>
    <xf numFmtId="0" fontId="31" fillId="13" borderId="0" applyNumberFormat="0" applyBorder="0" applyAlignment="0" applyProtection="0"/>
    <xf numFmtId="179" fontId="46" fillId="0" borderId="12" applyAlignment="0" applyProtection="0"/>
    <xf numFmtId="0" fontId="34" fillId="29" borderId="0" applyNumberFormat="0" applyBorder="0" applyAlignment="0" applyProtection="0"/>
    <xf numFmtId="0" fontId="34" fillId="5" borderId="0" applyNumberFormat="0" applyBorder="0" applyAlignment="0" applyProtection="0"/>
    <xf numFmtId="0" fontId="18" fillId="5" borderId="0" applyNumberFormat="0" applyBorder="0" applyAlignment="0" applyProtection="0"/>
    <xf numFmtId="183" fontId="15" fillId="0" borderId="0" applyFont="0" applyFill="0" applyBorder="0" applyAlignment="0" applyProtection="0"/>
    <xf numFmtId="0" fontId="31" fillId="23" borderId="0" applyNumberFormat="0" applyBorder="0" applyAlignment="0" applyProtection="0"/>
    <xf numFmtId="0" fontId="8" fillId="3" borderId="0" applyNumberFormat="0" applyBorder="0" applyAlignment="0" applyProtection="0"/>
    <xf numFmtId="0" fontId="34" fillId="29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 vertical="center"/>
      <protection/>
    </xf>
    <xf numFmtId="0" fontId="18" fillId="35" borderId="0" applyNumberFormat="0" applyBorder="0" applyAlignment="0" applyProtection="0"/>
    <xf numFmtId="0" fontId="31" fillId="24" borderId="0" applyNumberFormat="0" applyBorder="0" applyAlignment="0" applyProtection="0"/>
    <xf numFmtId="0" fontId="34" fillId="36" borderId="0" applyNumberFormat="0" applyBorder="0" applyAlignment="0" applyProtection="0"/>
    <xf numFmtId="0" fontId="0" fillId="0" borderId="0">
      <alignment vertical="center"/>
      <protection/>
    </xf>
    <xf numFmtId="0" fontId="18" fillId="36" borderId="0" applyNumberFormat="0" applyBorder="0" applyAlignment="0" applyProtection="0"/>
    <xf numFmtId="0" fontId="19" fillId="7" borderId="0" applyNumberFormat="0" applyBorder="0" applyAlignment="0" applyProtection="0"/>
    <xf numFmtId="195" fontId="35" fillId="0" borderId="0" applyFill="0" applyBorder="0" applyAlignment="0">
      <protection/>
    </xf>
    <xf numFmtId="0" fontId="22" fillId="14" borderId="1" applyNumberFormat="0" applyAlignment="0" applyProtection="0"/>
    <xf numFmtId="0" fontId="46" fillId="0" borderId="13">
      <alignment horizontal="center"/>
      <protection/>
    </xf>
    <xf numFmtId="0" fontId="71" fillId="37" borderId="0" applyNumberFormat="0" applyBorder="0" applyAlignment="0" applyProtection="0"/>
    <xf numFmtId="0" fontId="38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0" fontId="0" fillId="0" borderId="0">
      <alignment vertical="center"/>
      <protection/>
    </xf>
    <xf numFmtId="0" fontId="60" fillId="0" borderId="0" applyFont="0" applyFill="0" applyBorder="0" applyAlignment="0" applyProtection="0"/>
    <xf numFmtId="185" fontId="5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4" fontId="15" fillId="0" borderId="0" applyFont="0" applyFill="0" applyBorder="0" applyAlignment="0" applyProtection="0"/>
    <xf numFmtId="186" fontId="15" fillId="0" borderId="0">
      <alignment/>
      <protection/>
    </xf>
    <xf numFmtId="187" fontId="1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88" fontId="57" fillId="0" borderId="0">
      <alignment/>
      <protection/>
    </xf>
    <xf numFmtId="0" fontId="0" fillId="0" borderId="0">
      <alignment vertical="center"/>
      <protection/>
    </xf>
    <xf numFmtId="0" fontId="67" fillId="0" borderId="0" applyProtection="0">
      <alignment/>
    </xf>
    <xf numFmtId="0" fontId="19" fillId="7" borderId="0" applyNumberFormat="0" applyBorder="0" applyAlignment="0" applyProtection="0"/>
    <xf numFmtId="43" fontId="15" fillId="0" borderId="0" applyFont="0" applyFill="0" applyBorder="0" applyAlignment="0" applyProtection="0"/>
    <xf numFmtId="194" fontId="57" fillId="0" borderId="0">
      <alignment/>
      <protection/>
    </xf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15" borderId="0" applyNumberFormat="0" applyBorder="0" applyAlignment="0" applyProtection="0"/>
    <xf numFmtId="2" fontId="67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56" fillId="14" borderId="0" applyNumberFormat="0" applyBorder="0" applyAlignment="0" applyProtection="0"/>
    <xf numFmtId="0" fontId="54" fillId="0" borderId="5" applyNumberFormat="0" applyFill="0" applyAlignment="0" applyProtection="0"/>
    <xf numFmtId="0" fontId="58" fillId="0" borderId="14" applyNumberFormat="0" applyAlignment="0" applyProtection="0"/>
    <xf numFmtId="0" fontId="58" fillId="0" borderId="15">
      <alignment horizontal="left" vertical="center"/>
      <protection/>
    </xf>
    <xf numFmtId="0" fontId="62" fillId="0" borderId="0" applyProtection="0">
      <alignment/>
    </xf>
    <xf numFmtId="0" fontId="58" fillId="0" borderId="0" applyProtection="0">
      <alignment/>
    </xf>
    <xf numFmtId="0" fontId="19" fillId="7" borderId="0" applyNumberFormat="0" applyBorder="0" applyAlignment="0" applyProtection="0"/>
    <xf numFmtId="10" fontId="56" fillId="9" borderId="16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190" fontId="63" fillId="38" borderId="0">
      <alignment/>
      <protection/>
    </xf>
    <xf numFmtId="0" fontId="0" fillId="0" borderId="0">
      <alignment vertical="center"/>
      <protection/>
    </xf>
    <xf numFmtId="0" fontId="37" fillId="0" borderId="9" applyNumberFormat="0" applyFill="0" applyAlignment="0" applyProtection="0"/>
    <xf numFmtId="9" fontId="68" fillId="0" borderId="0" applyFont="0" applyFill="0" applyBorder="0" applyAlignment="0" applyProtection="0"/>
    <xf numFmtId="190" fontId="70" fillId="39" borderId="0">
      <alignment/>
      <protection/>
    </xf>
    <xf numFmtId="38" fontId="47" fillId="0" borderId="0" applyFont="0" applyFill="0" applyBorder="0" applyAlignment="0" applyProtection="0"/>
    <xf numFmtId="197" fontId="33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9" fillId="7" borderId="0" applyNumberFormat="0" applyBorder="0" applyAlignment="0" applyProtection="0"/>
    <xf numFmtId="181" fontId="15" fillId="0" borderId="0" applyFont="0" applyFill="0" applyBorder="0" applyAlignment="0" applyProtection="0"/>
    <xf numFmtId="198" fontId="47" fillId="0" borderId="0" applyFont="0" applyFill="0" applyBorder="0" applyAlignment="0" applyProtection="0"/>
    <xf numFmtId="0" fontId="11" fillId="7" borderId="0" applyNumberFormat="0" applyBorder="0" applyAlignment="0" applyProtection="0"/>
    <xf numFmtId="182" fontId="47" fillId="0" borderId="0" applyFont="0" applyFill="0" applyBorder="0" applyAlignment="0" applyProtection="0"/>
    <xf numFmtId="0" fontId="19" fillId="7" borderId="0" applyNumberFormat="0" applyBorder="0" applyAlignment="0" applyProtection="0"/>
    <xf numFmtId="0" fontId="57" fillId="0" borderId="0">
      <alignment/>
      <protection/>
    </xf>
    <xf numFmtId="37" fontId="59" fillId="0" borderId="0">
      <alignment/>
      <protection/>
    </xf>
    <xf numFmtId="0" fontId="61" fillId="0" borderId="0">
      <alignment/>
      <protection/>
    </xf>
    <xf numFmtId="0" fontId="63" fillId="0" borderId="0">
      <alignment/>
      <protection/>
    </xf>
    <xf numFmtId="0" fontId="25" fillId="3" borderId="0" applyNumberFormat="0" applyBorder="0" applyAlignment="0" applyProtection="0"/>
    <xf numFmtId="0" fontId="27" fillId="0" borderId="0">
      <alignment/>
      <protection/>
    </xf>
    <xf numFmtId="0" fontId="28" fillId="9" borderId="3" applyNumberFormat="0" applyFont="0" applyAlignment="0" applyProtection="0"/>
    <xf numFmtId="0" fontId="32" fillId="14" borderId="7" applyNumberFormat="0" applyAlignment="0" applyProtection="0"/>
    <xf numFmtId="10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93" fontId="15" fillId="0" borderId="0" applyFont="0" applyFill="0" applyProtection="0">
      <alignment/>
    </xf>
    <xf numFmtId="0" fontId="25" fillId="3" borderId="0" applyNumberFormat="0" applyBorder="0" applyAlignment="0" applyProtection="0"/>
    <xf numFmtId="0" fontId="16" fillId="0" borderId="0" applyNumberFormat="0" applyFill="0" applyBorder="0" applyAlignment="0" applyProtection="0"/>
    <xf numFmtId="15" fontId="4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4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40" borderId="0" applyNumberFormat="0" applyFont="0" applyBorder="0" applyAlignment="0" applyProtection="0"/>
    <xf numFmtId="0" fontId="65" fillId="15" borderId="0" applyNumberFormat="0" applyBorder="0" applyAlignment="0" applyProtection="0"/>
    <xf numFmtId="3" fontId="74" fillId="0" borderId="0">
      <alignment/>
      <protection/>
    </xf>
    <xf numFmtId="0" fontId="4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52" fillId="30" borderId="11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52" fillId="30" borderId="11">
      <alignment/>
      <protection locked="0"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10" applyNumberFormat="0" applyFill="0" applyAlignment="0" applyProtection="0"/>
    <xf numFmtId="189" fontId="15" fillId="0" borderId="0" applyFont="0" applyFill="0" applyBorder="0" applyAlignment="0" applyProtection="0"/>
    <xf numFmtId="0" fontId="19" fillId="7" borderId="0" applyNumberFormat="0" applyBorder="0" applyAlignment="0" applyProtection="0"/>
    <xf numFmtId="192" fontId="15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0" fillId="0" borderId="0">
      <alignment vertical="center"/>
      <protection/>
    </xf>
    <xf numFmtId="0" fontId="15" fillId="0" borderId="17" applyNumberFormat="0" applyFill="0" applyProtection="0">
      <alignment horizontal="right"/>
    </xf>
    <xf numFmtId="0" fontId="73" fillId="0" borderId="4" applyNumberFormat="0" applyFill="0" applyAlignment="0" applyProtection="0"/>
    <xf numFmtId="0" fontId="0" fillId="0" borderId="0">
      <alignment vertical="center"/>
      <protection/>
    </xf>
    <xf numFmtId="0" fontId="53" fillId="0" borderId="6" applyNumberFormat="0" applyFill="0" applyAlignment="0" applyProtection="0"/>
    <xf numFmtId="43" fontId="2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9" fillId="2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0" fillId="7" borderId="0" applyNumberFormat="0" applyBorder="0" applyAlignment="0" applyProtection="0"/>
    <xf numFmtId="0" fontId="65" fillId="7" borderId="0" applyNumberFormat="0" applyBorder="0" applyAlignment="0" applyProtection="0"/>
    <xf numFmtId="0" fontId="8" fillId="3" borderId="0" applyNumberFormat="0" applyBorder="0" applyAlignment="0" applyProtection="0"/>
    <xf numFmtId="0" fontId="50" fillId="15" borderId="0" applyNumberFormat="0" applyBorder="0" applyAlignment="0" applyProtection="0"/>
    <xf numFmtId="0" fontId="19" fillId="7" borderId="0" applyNumberFormat="0" applyBorder="0" applyAlignment="0" applyProtection="0"/>
    <xf numFmtId="0" fontId="71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15" borderId="0" applyNumberFormat="0" applyBorder="0" applyAlignment="0" applyProtection="0"/>
    <xf numFmtId="0" fontId="65" fillId="15" borderId="0" applyNumberFormat="0" applyBorder="0" applyAlignment="0" applyProtection="0"/>
    <xf numFmtId="0" fontId="3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30" fillId="15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71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15" borderId="0" applyNumberFormat="0" applyBorder="0" applyAlignment="0" applyProtection="0"/>
    <xf numFmtId="0" fontId="19" fillId="7" borderId="0" applyNumberFormat="0" applyBorder="0" applyAlignment="0" applyProtection="0"/>
    <xf numFmtId="0" fontId="8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26" fillId="3" borderId="0" applyNumberFormat="0" applyBorder="0" applyAlignment="0" applyProtection="0"/>
    <xf numFmtId="0" fontId="9" fillId="3" borderId="0" applyNumberFormat="0" applyBorder="0" applyAlignment="0" applyProtection="0"/>
    <xf numFmtId="0" fontId="43" fillId="2" borderId="0" applyNumberFormat="0" applyBorder="0" applyAlignment="0" applyProtection="0"/>
    <xf numFmtId="0" fontId="9" fillId="34" borderId="0" applyNumberFormat="0" applyBorder="0" applyAlignment="0" applyProtection="0"/>
    <xf numFmtId="0" fontId="43" fillId="2" borderId="0" applyNumberFormat="0" applyBorder="0" applyAlignment="0" applyProtection="0"/>
    <xf numFmtId="0" fontId="26" fillId="2" borderId="0" applyNumberFormat="0" applyBorder="0" applyAlignment="0" applyProtection="0"/>
    <xf numFmtId="0" fontId="41" fillId="24" borderId="0" applyNumberFormat="0" applyBorder="0" applyAlignment="0" applyProtection="0"/>
    <xf numFmtId="0" fontId="9" fillId="2" borderId="0" applyNumberFormat="0" applyBorder="0" applyAlignment="0" applyProtection="0"/>
    <xf numFmtId="0" fontId="26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2" borderId="0" applyNumberFormat="0" applyBorder="0" applyAlignment="0" applyProtection="0"/>
    <xf numFmtId="0" fontId="9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2" borderId="0" applyNumberFormat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10" applyNumberFormat="0" applyFill="0" applyAlignment="0" applyProtection="0"/>
    <xf numFmtId="44" fontId="0" fillId="0" borderId="0" applyFont="0" applyFill="0" applyBorder="0" applyAlignment="0" applyProtection="0"/>
    <xf numFmtId="177" fontId="76" fillId="0" borderId="0" applyFont="0" applyFill="0" applyBorder="0" applyAlignment="0" applyProtection="0"/>
    <xf numFmtId="200" fontId="76" fillId="0" borderId="0" applyFont="0" applyFill="0" applyBorder="0" applyAlignment="0" applyProtection="0"/>
    <xf numFmtId="0" fontId="78" fillId="14" borderId="1" applyNumberFormat="0" applyAlignment="0" applyProtection="0"/>
    <xf numFmtId="0" fontId="79" fillId="16" borderId="8" applyNumberFormat="0" applyAlignment="0" applyProtection="0"/>
    <xf numFmtId="0" fontId="80" fillId="0" borderId="0" applyNumberFormat="0" applyFill="0" applyBorder="0" applyAlignment="0" applyProtection="0"/>
    <xf numFmtId="0" fontId="44" fillId="0" borderId="2" applyNumberFormat="0" applyFill="0" applyProtection="0">
      <alignment horizontal="left"/>
    </xf>
    <xf numFmtId="0" fontId="81" fillId="0" borderId="9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82" fillId="0" borderId="0">
      <alignment/>
      <protection/>
    </xf>
    <xf numFmtId="20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57" fillId="0" borderId="0">
      <alignment/>
      <protection/>
    </xf>
    <xf numFmtId="41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68" fillId="0" borderId="0">
      <alignment/>
      <protection/>
    </xf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17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5" fillId="0" borderId="17" applyNumberFormat="0" applyFill="0" applyProtection="0">
      <alignment horizontal="left"/>
    </xf>
    <xf numFmtId="0" fontId="84" fillId="18" borderId="0" applyNumberFormat="0" applyBorder="0" applyAlignment="0" applyProtection="0"/>
    <xf numFmtId="0" fontId="85" fillId="14" borderId="7" applyNumberFormat="0" applyAlignment="0" applyProtection="0"/>
    <xf numFmtId="1" fontId="15" fillId="0" borderId="2" applyFill="0" applyProtection="0">
      <alignment horizontal="center"/>
    </xf>
    <xf numFmtId="1" fontId="7" fillId="0" borderId="16">
      <alignment vertical="center"/>
      <protection locked="0"/>
    </xf>
    <xf numFmtId="0" fontId="86" fillId="0" borderId="0">
      <alignment/>
      <protection/>
    </xf>
    <xf numFmtId="199" fontId="7" fillId="0" borderId="16">
      <alignment vertical="center"/>
      <protection locked="0"/>
    </xf>
    <xf numFmtId="0" fontId="33" fillId="0" borderId="0">
      <alignment/>
      <protection/>
    </xf>
    <xf numFmtId="0" fontId="76" fillId="0" borderId="0">
      <alignment/>
      <protection/>
    </xf>
    <xf numFmtId="0" fontId="47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05" fontId="3" fillId="0" borderId="16" xfId="0" applyNumberFormat="1" applyFont="1" applyBorder="1" applyAlignment="1">
      <alignment horizontal="center" vertical="center"/>
    </xf>
    <xf numFmtId="205" fontId="3" fillId="0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205" fontId="1" fillId="0" borderId="21" xfId="30" applyNumberFormat="1" applyFont="1" applyFill="1" applyBorder="1" applyAlignment="1" applyProtection="1">
      <alignment horizontal="center" vertical="center" wrapText="1"/>
      <protection/>
    </xf>
    <xf numFmtId="205" fontId="1" fillId="0" borderId="16" xfId="0" applyNumberFormat="1" applyFont="1" applyFill="1" applyBorder="1" applyAlignment="1" applyProtection="1">
      <alignment horizontal="center" vertical="center" wrapText="1"/>
      <protection/>
    </xf>
    <xf numFmtId="205" fontId="1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205" fontId="1" fillId="0" borderId="21" xfId="3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205" fontId="1" fillId="0" borderId="16" xfId="0" applyNumberFormat="1" applyFont="1" applyFill="1" applyBorder="1" applyAlignment="1">
      <alignment horizontal="center" vertical="center"/>
    </xf>
    <xf numFmtId="205" fontId="1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88" fillId="0" borderId="16" xfId="349" applyFont="1" applyFill="1" applyBorder="1" applyAlignment="1">
      <alignment horizontal="left" vertical="center" wrapText="1"/>
      <protection/>
    </xf>
    <xf numFmtId="0" fontId="5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205" fontId="3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49" fontId="1" fillId="44" borderId="22" xfId="0" applyNumberFormat="1" applyFont="1" applyFill="1" applyBorder="1" applyAlignment="1" applyProtection="1">
      <alignment horizontal="left" vertical="center" wrapText="1"/>
      <protection/>
    </xf>
    <xf numFmtId="4" fontId="1" fillId="44" borderId="22" xfId="0" applyNumberFormat="1" applyFont="1" applyFill="1" applyBorder="1" applyAlignment="1" applyProtection="1">
      <alignment horizontal="center" vertical="center" wrapText="1"/>
      <protection/>
    </xf>
    <xf numFmtId="49" fontId="1" fillId="44" borderId="22" xfId="0" applyNumberFormat="1" applyFont="1" applyFill="1" applyBorder="1" applyAlignment="1" applyProtection="1">
      <alignment vertical="center" wrapText="1"/>
      <protection/>
    </xf>
    <xf numFmtId="4" fontId="1" fillId="44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23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好_05玉溪" xfId="21"/>
    <cellStyle name="20% - 强调文字颜色 3" xfId="22"/>
    <cellStyle name="输入" xfId="23"/>
    <cellStyle name="常规 3 14" xfId="24"/>
    <cellStyle name="args.style" xfId="25"/>
    <cellStyle name="Accent2 - 40%" xfId="26"/>
    <cellStyle name="Comma [0]" xfId="27"/>
    <cellStyle name="常规 2 31" xfId="28"/>
    <cellStyle name="常规 2 26" xfId="29"/>
    <cellStyle name="Comma" xfId="30"/>
    <cellStyle name="常规 3 47" xfId="31"/>
    <cellStyle name="好_汇总" xfId="32"/>
    <cellStyle name="MS Sans Serif" xfId="33"/>
    <cellStyle name="40% - 强调文字颜色 3" xfId="34"/>
    <cellStyle name="差" xfId="35"/>
    <cellStyle name="Hyperlink" xfId="36"/>
    <cellStyle name="Accent2 - 60%" xfId="37"/>
    <cellStyle name="差_奖励补助测算5.23新" xfId="38"/>
    <cellStyle name="日期" xfId="39"/>
    <cellStyle name="好_1003牟定县" xfId="40"/>
    <cellStyle name="60% - 强调文字颜色 3" xfId="41"/>
    <cellStyle name="差_2009年一般性转移支付标准工资_奖励补助测算5.22测试" xfId="42"/>
    <cellStyle name="Percent" xfId="43"/>
    <cellStyle name="Followed Hyperlink" xfId="44"/>
    <cellStyle name="_ET_STYLE_NoName_00__Sheet3" xfId="45"/>
    <cellStyle name="常规 6" xfId="46"/>
    <cellStyle name="注释" xfId="47"/>
    <cellStyle name="60% - 强调文字颜色 2" xfId="48"/>
    <cellStyle name="差_2006年分析表" xfId="49"/>
    <cellStyle name="差_2007年政法部门业务指标" xfId="50"/>
    <cellStyle name="差_教师绩效工资测算表（离退休按各地上报数测算）2009年1月1日" xfId="51"/>
    <cellStyle name="标题 4" xfId="52"/>
    <cellStyle name="好_奖励补助测算5.23新" xfId="53"/>
    <cellStyle name="差_指标五" xfId="54"/>
    <cellStyle name="警告文本" xfId="55"/>
    <cellStyle name="差_奖励补助测算5.22测试" xfId="56"/>
    <cellStyle name="标题" xfId="57"/>
    <cellStyle name="解释性文本" xfId="58"/>
    <cellStyle name="百分比 4" xfId="59"/>
    <cellStyle name="标题 1" xfId="60"/>
    <cellStyle name="标题 2" xfId="61"/>
    <cellStyle name="Accent1_Book1" xfId="62"/>
    <cellStyle name="60% - 强调文字颜色 1" xfId="63"/>
    <cellStyle name="标题 3" xfId="64"/>
    <cellStyle name="60% - 强调文字颜色 4" xfId="65"/>
    <cellStyle name="输出" xfId="66"/>
    <cellStyle name="Input" xfId="67"/>
    <cellStyle name="常规 26" xfId="68"/>
    <cellStyle name="常规 31" xfId="69"/>
    <cellStyle name="计算" xfId="70"/>
    <cellStyle name="_ET_STYLE_NoName_00__县公司" xfId="71"/>
    <cellStyle name="40% - 强调文字颜色 4 2" xfId="72"/>
    <cellStyle name="检查单元格" xfId="73"/>
    <cellStyle name="好_2009年一般性转移支付标准工资_地方配套按人均增幅控制8.30一般预算平均增幅、人均可用财力平均增幅两次控制、社会治安系数调整、案件数调整xl" xfId="74"/>
    <cellStyle name="20% - 强调文字颜色 6" xfId="75"/>
    <cellStyle name="Currency [0]" xfId="76"/>
    <cellStyle name="强调文字颜色 2" xfId="77"/>
    <cellStyle name="差_教育厅提供义务教育及高中教师人数（2009年1月6日）" xfId="78"/>
    <cellStyle name="链接单元格" xfId="79"/>
    <cellStyle name="汇总" xfId="80"/>
    <cellStyle name="差_Book2" xfId="81"/>
    <cellStyle name="好" xfId="82"/>
    <cellStyle name="Heading 3" xfId="83"/>
    <cellStyle name="适中" xfId="84"/>
    <cellStyle name="20% - 强调文字颜色 5" xfId="85"/>
    <cellStyle name="强调文字颜色 1" xfId="86"/>
    <cellStyle name="20% - 强调文字颜色 1" xfId="87"/>
    <cellStyle name="40% - 强调文字颜色 1" xfId="88"/>
    <cellStyle name="20% - 强调文字颜色 2" xfId="89"/>
    <cellStyle name="40% - 强调文字颜色 2" xfId="90"/>
    <cellStyle name="强调文字颜色 3" xfId="91"/>
    <cellStyle name="PSChar" xfId="92"/>
    <cellStyle name="强调文字颜色 4" xfId="93"/>
    <cellStyle name="20% - 强调文字颜色 4" xfId="94"/>
    <cellStyle name="常规 2 2_Book1" xfId="95"/>
    <cellStyle name="40% - 强调文字颜色 4" xfId="96"/>
    <cellStyle name="强调文字颜色 5" xfId="97"/>
    <cellStyle name="40% - 强调文字颜色 5" xfId="98"/>
    <cellStyle name="差_2006年全省财力计算表（中央、决算）" xfId="99"/>
    <cellStyle name="60% - 强调文字颜色 5" xfId="100"/>
    <cellStyle name="强调文字颜色 6" xfId="101"/>
    <cellStyle name="_弱电系统设备配置报价清单" xfId="102"/>
    <cellStyle name="0,0&#13;&#10;NA&#13;&#10;" xfId="103"/>
    <cellStyle name="40% - 强调文字颜色 6" xfId="104"/>
    <cellStyle name="60% - 强调文字颜色 6" xfId="105"/>
    <cellStyle name="_ET_STYLE_NoName_00__Book1" xfId="106"/>
    <cellStyle name="_ET_STYLE_NoName_00_" xfId="107"/>
    <cellStyle name="_Book1_1" xfId="108"/>
    <cellStyle name="_20100326高清市院遂宁检察院1080P配置清单26日改" xfId="109"/>
    <cellStyle name="好_2008年县级公安保障标准落实奖励经费分配测算" xfId="110"/>
    <cellStyle name="_ET_STYLE_NoName_00__Book1_1_银行账户情况表_2010年12月" xfId="111"/>
    <cellStyle name="?鹎%U龡&amp;H?_x0008__x001C__x001C_?_x0007__x0001__x0001_" xfId="112"/>
    <cellStyle name="常规 2 38" xfId="113"/>
    <cellStyle name="常规 2 43" xfId="114"/>
    <cellStyle name="_ET_STYLE_NoName_00__Book1_银行账户情况表_2010年12月" xfId="115"/>
    <cellStyle name="_Book1" xfId="116"/>
    <cellStyle name="_Book1_2" xfId="117"/>
    <cellStyle name="Accent2 - 20%" xfId="118"/>
    <cellStyle name="_Book1_3" xfId="119"/>
    <cellStyle name="Heading 1" xfId="120"/>
    <cellStyle name="_Book1_4" xfId="121"/>
    <cellStyle name="20% - 强调文字颜色 3 2" xfId="122"/>
    <cellStyle name="Heading 2" xfId="123"/>
    <cellStyle name="好_03昭通" xfId="124"/>
    <cellStyle name="_ET_STYLE_NoName_00__Book1_1" xfId="125"/>
    <cellStyle name="_ET_STYLE_NoName_00__Book1_1_县公司" xfId="126"/>
    <cellStyle name="常规 3 5" xfId="127"/>
    <cellStyle name="_ET_STYLE_NoName_00__Book1_2" xfId="128"/>
    <cellStyle name="Accent5 - 20%" xfId="129"/>
    <cellStyle name="好_11大理" xfId="130"/>
    <cellStyle name="_ET_STYLE_NoName_00__Book1_县公司" xfId="131"/>
    <cellStyle name="Dezimal [0]_laroux" xfId="132"/>
    <cellStyle name="常规 3 9" xfId="133"/>
    <cellStyle name="_ET_STYLE_NoName_00__建行" xfId="134"/>
    <cellStyle name="差_奖励补助测算7.25 (version 1) (version 1)" xfId="135"/>
    <cellStyle name="_ET_STYLE_NoName_00__银行账户情况表_2010年12月" xfId="136"/>
    <cellStyle name="Accent6 - 20%" xfId="137"/>
    <cellStyle name="_ET_STYLE_NoName_00__云南水利电力有限公司" xfId="138"/>
    <cellStyle name="好_0605石屏县" xfId="139"/>
    <cellStyle name="_Sheet1" xfId="140"/>
    <cellStyle name="Good" xfId="141"/>
    <cellStyle name="常规 10" xfId="142"/>
    <cellStyle name="_本部汇总" xfId="143"/>
    <cellStyle name="_杭长项目部职工花名册——架子九队" xfId="144"/>
    <cellStyle name="表标题" xfId="145"/>
    <cellStyle name="差_丽江汇总" xfId="146"/>
    <cellStyle name="常规 3 26" xfId="147"/>
    <cellStyle name="常规 3 31" xfId="148"/>
    <cellStyle name="_南方电网" xfId="149"/>
    <cellStyle name="差_0605石屏县" xfId="150"/>
    <cellStyle name="20% - Accent1" xfId="151"/>
    <cellStyle name="Accent1 - 20%" xfId="152"/>
    <cellStyle name="20% - Accent2" xfId="153"/>
    <cellStyle name="差_县公司" xfId="154"/>
    <cellStyle name="20% - Accent3" xfId="155"/>
    <cellStyle name="20% - Accent4" xfId="156"/>
    <cellStyle name="20% - Accent5" xfId="157"/>
    <cellStyle name="20% - Accent6" xfId="158"/>
    <cellStyle name="20% - 强调文字颜色 1 2" xfId="159"/>
    <cellStyle name="差_奖励补助测算5.24冯铸" xfId="160"/>
    <cellStyle name="20% - 强调文字颜色 2 2" xfId="161"/>
    <cellStyle name="20% - 强调文字颜色 4 2" xfId="162"/>
    <cellStyle name="Mon閠aire_!!!GO" xfId="163"/>
    <cellStyle name="常规 3" xfId="164"/>
    <cellStyle name="20% - 强调文字颜色 5 2" xfId="165"/>
    <cellStyle name="常规 2 28" xfId="166"/>
    <cellStyle name="常规 2 33" xfId="167"/>
    <cellStyle name="20% - 强调文字颜色 6 2" xfId="168"/>
    <cellStyle name="40% - Accent1" xfId="169"/>
    <cellStyle name="40% - Accent2" xfId="170"/>
    <cellStyle name="40% - Accent3" xfId="171"/>
    <cellStyle name="40% - Accent4" xfId="172"/>
    <cellStyle name="Normal - Style1" xfId="173"/>
    <cellStyle name="警告文本 2" xfId="174"/>
    <cellStyle name="40% - Accent5" xfId="175"/>
    <cellStyle name="Black" xfId="176"/>
    <cellStyle name="40% - Accent6" xfId="177"/>
    <cellStyle name="好_00省级(定稿)" xfId="178"/>
    <cellStyle name="40% - 强调文字颜色 1 2" xfId="179"/>
    <cellStyle name="差_指标四" xfId="180"/>
    <cellStyle name="40% - 强调文字颜色 2 2" xfId="181"/>
    <cellStyle name="40% - 强调文字颜色 3 2" xfId="182"/>
    <cellStyle name="差_Book1_银行账户情况表_2010年12月" xfId="183"/>
    <cellStyle name="好_Book1_县公司" xfId="184"/>
    <cellStyle name="40% - 强调文字颜色 5 2" xfId="185"/>
    <cellStyle name="好_2006年分析表" xfId="186"/>
    <cellStyle name="好_下半年禁毒办案经费分配2544.3万元" xfId="187"/>
    <cellStyle name="40% - 强调文字颜色 6 2" xfId="188"/>
    <cellStyle name="差_03昭通" xfId="189"/>
    <cellStyle name="60% - Accent1" xfId="190"/>
    <cellStyle name="常规 2 45" xfId="191"/>
    <cellStyle name="部门" xfId="192"/>
    <cellStyle name="常规 2 2" xfId="193"/>
    <cellStyle name="60% - Accent2" xfId="194"/>
    <cellStyle name="常规 2 46" xfId="195"/>
    <cellStyle name="Accent4_Book1" xfId="196"/>
    <cellStyle name="常规 2 3" xfId="197"/>
    <cellStyle name="60% - Accent3" xfId="198"/>
    <cellStyle name="常规 2 47" xfId="199"/>
    <cellStyle name="Hyperlink_AheadBehind.xls Chart 23" xfId="200"/>
    <cellStyle name="60% - Accent4" xfId="201"/>
    <cellStyle name="per.style" xfId="202"/>
    <cellStyle name="PSInt" xfId="203"/>
    <cellStyle name="常规 2 4" xfId="204"/>
    <cellStyle name="强调文字颜色 4 2" xfId="205"/>
    <cellStyle name="60% - Accent5" xfId="206"/>
    <cellStyle name="差_云南农村义务教育统计表" xfId="207"/>
    <cellStyle name="常规 2 5" xfId="208"/>
    <cellStyle name="60% - Accent6" xfId="209"/>
    <cellStyle name="好_检验表" xfId="210"/>
    <cellStyle name="t" xfId="211"/>
    <cellStyle name="常规 2 6" xfId="212"/>
    <cellStyle name="60% - 强调文字颜色 1 2" xfId="213"/>
    <cellStyle name="Heading 4" xfId="214"/>
    <cellStyle name="60% - 强调文字颜色 2 2" xfId="215"/>
    <cellStyle name="常规 5" xfId="216"/>
    <cellStyle name="60% - 强调文字颜色 3 2" xfId="217"/>
    <cellStyle name="常规 2 35" xfId="218"/>
    <cellStyle name="常规 2 40" xfId="219"/>
    <cellStyle name="60% - 强调文字颜色 4 2" xfId="220"/>
    <cellStyle name="Accent6_Book1" xfId="221"/>
    <cellStyle name="Neutral" xfId="222"/>
    <cellStyle name="60% - 强调文字颜色 5 2" xfId="223"/>
    <cellStyle name="60% - 强调文字颜色 6 2" xfId="224"/>
    <cellStyle name="好_2007年人员分部门统计表" xfId="225"/>
    <cellStyle name="6mal" xfId="226"/>
    <cellStyle name="Accent1" xfId="227"/>
    <cellStyle name="Accent1 - 40%" xfId="228"/>
    <cellStyle name="差_2006年基础数据" xfId="229"/>
    <cellStyle name="Accent1 - 60%" xfId="230"/>
    <cellStyle name="Accent2" xfId="231"/>
    <cellStyle name="Accent2_Book1" xfId="232"/>
    <cellStyle name="常规 2 14" xfId="233"/>
    <cellStyle name="Accent3" xfId="234"/>
    <cellStyle name="差_2007年检察院案件数" xfId="235"/>
    <cellStyle name="Accent3 - 20%" xfId="236"/>
    <cellStyle name="Milliers_!!!GO" xfId="237"/>
    <cellStyle name="Accent3 - 40%" xfId="238"/>
    <cellStyle name="Mon閠aire [0]_!!!GO" xfId="239"/>
    <cellStyle name="好_0502通海县" xfId="240"/>
    <cellStyle name="Accent3 - 60%" xfId="241"/>
    <cellStyle name="好_2009年一般性转移支付标准工资_~4190974" xfId="242"/>
    <cellStyle name="Accent3_Book1" xfId="243"/>
    <cellStyle name="Accent4" xfId="244"/>
    <cellStyle name="Border" xfId="245"/>
    <cellStyle name="Accent4 - 20%" xfId="246"/>
    <cellStyle name="Accent4 - 40%" xfId="247"/>
    <cellStyle name="Accent4 - 60%" xfId="248"/>
    <cellStyle name="捠壿 [0.00]_Region Orders (2)" xfId="249"/>
    <cellStyle name="Accent5" xfId="250"/>
    <cellStyle name="好_2009年一般性转移支付标准工资_~5676413" xfId="251"/>
    <cellStyle name="Accent5 - 40%" xfId="252"/>
    <cellStyle name="Accent5 - 60%" xfId="253"/>
    <cellStyle name="常规 12" xfId="254"/>
    <cellStyle name="Accent5_Book1" xfId="255"/>
    <cellStyle name="Accent6" xfId="256"/>
    <cellStyle name="Accent6 - 40%" xfId="257"/>
    <cellStyle name="常规 3 3" xfId="258"/>
    <cellStyle name="Accent6 - 60%" xfId="259"/>
    <cellStyle name="Bad" xfId="260"/>
    <cellStyle name="Calc Currency (0)" xfId="261"/>
    <cellStyle name="Calculation" xfId="262"/>
    <cellStyle name="PSHeading" xfId="263"/>
    <cellStyle name="差_530623_2006年县级财政报表附表" xfId="264"/>
    <cellStyle name="Check Cell" xfId="265"/>
    <cellStyle name="常规 15" xfId="266"/>
    <cellStyle name="常规 20" xfId="267"/>
    <cellStyle name="ColLevel_0" xfId="268"/>
    <cellStyle name="Comma [0]" xfId="269"/>
    <cellStyle name="常规 3 6" xfId="270"/>
    <cellStyle name="통화_BOILER-CO1" xfId="271"/>
    <cellStyle name="comma zerodec" xfId="272"/>
    <cellStyle name="常规 3 28" xfId="273"/>
    <cellStyle name="常规 3 33" xfId="274"/>
    <cellStyle name="Comma_!!!GO" xfId="275"/>
    <cellStyle name="comma-d" xfId="276"/>
    <cellStyle name="Currency_!!!GO" xfId="277"/>
    <cellStyle name="分级显示列_1_Book1" xfId="278"/>
    <cellStyle name="Currency1" xfId="279"/>
    <cellStyle name="常规 13" xfId="280"/>
    <cellStyle name="Date" xfId="281"/>
    <cellStyle name="差_云南省2008年中小学教职工情况（教育厅提供20090101加工整理）" xfId="282"/>
    <cellStyle name="Dezimal_laroux" xfId="283"/>
    <cellStyle name="Dollar (zero dec)" xfId="284"/>
    <cellStyle name="Explanatory Text" xfId="285"/>
    <cellStyle name="RowLevel_1" xfId="286"/>
    <cellStyle name="差_1110洱源县" xfId="287"/>
    <cellStyle name="Fixed" xfId="288"/>
    <cellStyle name="常规 2 15" xfId="289"/>
    <cellStyle name="常规 2 20" xfId="290"/>
    <cellStyle name="Followed Hyperlink_AheadBehind.xls Chart 23" xfId="291"/>
    <cellStyle name="常规 2 39" xfId="292"/>
    <cellStyle name="常规 2 44" xfId="293"/>
    <cellStyle name="Grey" xfId="294"/>
    <cellStyle name="标题 2 2" xfId="295"/>
    <cellStyle name="Header1" xfId="296"/>
    <cellStyle name="Header2" xfId="297"/>
    <cellStyle name="HEADING1" xfId="298"/>
    <cellStyle name="HEADING2" xfId="299"/>
    <cellStyle name="差_地方配套按人均增幅控制8.31（调整结案率后）xl" xfId="300"/>
    <cellStyle name="Input [yellow]" xfId="301"/>
    <cellStyle name="常规 2 19" xfId="302"/>
    <cellStyle name="常规 2 24" xfId="303"/>
    <cellStyle name="常规 2_02-2008决算报表格式" xfId="304"/>
    <cellStyle name="Input Cells" xfId="305"/>
    <cellStyle name="常规 2 10" xfId="306"/>
    <cellStyle name="Linked Cell" xfId="307"/>
    <cellStyle name="归盒啦_95" xfId="308"/>
    <cellStyle name="Linked Cells" xfId="309"/>
    <cellStyle name="Millares [0]_96 Risk" xfId="310"/>
    <cellStyle name="Valuta_pldt" xfId="311"/>
    <cellStyle name="Millares_96 Risk" xfId="312"/>
    <cellStyle name="差_奖励补助测算7.25" xfId="313"/>
    <cellStyle name="Milliers [0]_!!!GO" xfId="314"/>
    <cellStyle name="Moneda [0]_96 Risk" xfId="315"/>
    <cellStyle name="差_县级基础数据" xfId="316"/>
    <cellStyle name="Moneda_96 Risk" xfId="317"/>
    <cellStyle name="差_2009年一般性转移支付标准工资_奖励补助测算7.23" xfId="318"/>
    <cellStyle name="New Times Roman" xfId="319"/>
    <cellStyle name="no dec" xfId="320"/>
    <cellStyle name="Non défini" xfId="321"/>
    <cellStyle name="Norma,_laroux_4_营业在建 (2)_E21" xfId="322"/>
    <cellStyle name="好_历年教师人数" xfId="323"/>
    <cellStyle name="Normal_!!!GO" xfId="324"/>
    <cellStyle name="Note" xfId="325"/>
    <cellStyle name="Output" xfId="326"/>
    <cellStyle name="Percent [2]" xfId="327"/>
    <cellStyle name="Percent_!!!GO" xfId="328"/>
    <cellStyle name="Pourcentage_pldt" xfId="329"/>
    <cellStyle name="好_第一部分：综合全" xfId="330"/>
    <cellStyle name="标题 5" xfId="331"/>
    <cellStyle name="PSDate" xfId="332"/>
    <cellStyle name="常规 3 37" xfId="333"/>
    <cellStyle name="常规 3 42" xfId="334"/>
    <cellStyle name="PSDec" xfId="335"/>
    <cellStyle name="常规 16" xfId="336"/>
    <cellStyle name="常规 21" xfId="337"/>
    <cellStyle name="PSSpacer" xfId="338"/>
    <cellStyle name="差_00省级(打印)" xfId="339"/>
    <cellStyle name="Red" xfId="340"/>
    <cellStyle name="RowLevel_0" xfId="341"/>
    <cellStyle name="差_2008年县级公安保障标准落实奖励经费分配测算" xfId="342"/>
    <cellStyle name="sstot" xfId="343"/>
    <cellStyle name="常规 3 15" xfId="344"/>
    <cellStyle name="常规 3 20" xfId="345"/>
    <cellStyle name="Standard_AREAS" xfId="346"/>
    <cellStyle name="t_HVAC Equipment (3)" xfId="347"/>
    <cellStyle name="Title" xfId="348"/>
    <cellStyle name="常规 2" xfId="349"/>
    <cellStyle name="Total" xfId="350"/>
    <cellStyle name="Tusental (0)_pldt" xfId="351"/>
    <cellStyle name="差_架子九队员工实名制花名册(2011年）" xfId="352"/>
    <cellStyle name="Tusental_pldt" xfId="353"/>
    <cellStyle name="Valuta (0)_pldt" xfId="354"/>
    <cellStyle name="Warning Text" xfId="355"/>
    <cellStyle name="百分比 2" xfId="356"/>
    <cellStyle name="百分比 3" xfId="357"/>
    <cellStyle name="捠壿_Region Orders (2)" xfId="358"/>
    <cellStyle name="常规 3 45" xfId="359"/>
    <cellStyle name="编号" xfId="360"/>
    <cellStyle name="标题 1 2" xfId="361"/>
    <cellStyle name="常规 46" xfId="362"/>
    <cellStyle name="标题 3 2" xfId="363"/>
    <cellStyle name="千位分隔 3" xfId="364"/>
    <cellStyle name="标题 4 2" xfId="365"/>
    <cellStyle name="标题1" xfId="366"/>
    <cellStyle name="好_00省级(打印)" xfId="367"/>
    <cellStyle name="差 2" xfId="368"/>
    <cellStyle name="差_~4190974" xfId="369"/>
    <cellStyle name="差_~5676413" xfId="370"/>
    <cellStyle name="常规 2 9" xfId="371"/>
    <cellStyle name="差_00省级(定稿)" xfId="372"/>
    <cellStyle name="差_0502通海县" xfId="373"/>
    <cellStyle name="常规 35" xfId="374"/>
    <cellStyle name="常规 40" xfId="375"/>
    <cellStyle name="差_05玉溪" xfId="376"/>
    <cellStyle name="差_1003牟定县" xfId="377"/>
    <cellStyle name="差_11大理" xfId="378"/>
    <cellStyle name="差_2、土地面积、人口、粮食产量基本情况" xfId="379"/>
    <cellStyle name="差_2006年水利统计指标统计表" xfId="380"/>
    <cellStyle name="差_2006年在职人员情况" xfId="381"/>
    <cellStyle name="差_2007年可用财力" xfId="382"/>
    <cellStyle name="差_业务工作量指标" xfId="383"/>
    <cellStyle name="差_2007年人员分部门统计表" xfId="384"/>
    <cellStyle name="常规 3 7" xfId="385"/>
    <cellStyle name="差_2008云南省分县市中小学教职工统计表（教育厅提供）" xfId="386"/>
    <cellStyle name="差_2009年一般性转移支付标准工资" xfId="387"/>
    <cellStyle name="差_2009年一般性转移支付标准工资_~4190974" xfId="388"/>
    <cellStyle name="差_下半年禁吸戒毒经费1000万元" xfId="389"/>
    <cellStyle name="差_2009年一般性转移支付标准工资_~5676413" xfId="390"/>
    <cellStyle name="差_2009年一般性转移支付标准工资_不用软件计算9.1不考虑经费管理评价xl" xfId="391"/>
    <cellStyle name="常规 3 13" xfId="392"/>
    <cellStyle name="差_2009年一般性转移支付标准工资_地方配套按人均增幅控制8.30xl" xfId="393"/>
    <cellStyle name="差_2009年一般性转移支付标准工资_地方配套按人均增幅控制8.30一般预算平均增幅、人均可用财力平均增幅两次控制、社会治安系数调整、案件数调整xl" xfId="394"/>
    <cellStyle name="差_2009年一般性转移支付标准工资_地方配套按人均增幅控制8.31（调整结案率后）xl" xfId="395"/>
    <cellStyle name="差_2009年一般性转移支付标准工资_奖励补助测算5.23新" xfId="396"/>
    <cellStyle name="差_2009年一般性转移支付标准工资_奖励补助测算5.24冯铸" xfId="397"/>
    <cellStyle name="差_义务教育阶段教职工人数（教育厅提供最终）" xfId="398"/>
    <cellStyle name="差_云南省2008年中小学教师人数统计表" xfId="399"/>
    <cellStyle name="差_2009年一般性转移支付标准工资_奖励补助测算7.25" xfId="400"/>
    <cellStyle name="差_2009年一般性转移支付标准工资_奖励补助测算7.25 (version 1) (version 1)" xfId="401"/>
    <cellStyle name="差_530629_2006年县级财政报表附表" xfId="402"/>
    <cellStyle name="差_5334_2006年迪庆县级财政报表附表" xfId="403"/>
    <cellStyle name="好_地方配套按人均增幅控制8.31（调整结案率后）xl" xfId="404"/>
    <cellStyle name="差_Book1" xfId="405"/>
    <cellStyle name="差_地方配套按人均增幅控制8.30xl" xfId="406"/>
    <cellStyle name="差_Book1_1" xfId="407"/>
    <cellStyle name="常规 2 16" xfId="408"/>
    <cellStyle name="常规 2 21" xfId="409"/>
    <cellStyle name="差_Book1_县公司" xfId="410"/>
    <cellStyle name="差_M01-2(州市补助收入)" xfId="411"/>
    <cellStyle name="差_M03" xfId="412"/>
    <cellStyle name="差_不用软件计算9.1不考虑经费管理评价xl" xfId="413"/>
    <cellStyle name="差_财政供养人员" xfId="414"/>
    <cellStyle name="常规 11" xfId="415"/>
    <cellStyle name="差_财政支出对上级的依赖程度" xfId="416"/>
    <cellStyle name="常规 2 12" xfId="417"/>
    <cellStyle name="差_城建部门" xfId="418"/>
    <cellStyle name="差_地方配套按人均增幅控制8.30一般预算平均增幅、人均可用财力平均增幅两次控制、社会治安系数调整、案件数调整xl" xfId="419"/>
    <cellStyle name="差_第五部分(才淼、饶永宏）" xfId="420"/>
    <cellStyle name="差_第一部分：综合全" xfId="421"/>
    <cellStyle name="差_高中教师人数（教育厅1.6日提供）" xfId="422"/>
    <cellStyle name="差_建行" xfId="423"/>
    <cellStyle name="差_汇总" xfId="424"/>
    <cellStyle name="差_汇总-县级财政报表附表" xfId="425"/>
    <cellStyle name="分级显示行_1_13区汇总" xfId="426"/>
    <cellStyle name="差_基础数据分析" xfId="427"/>
    <cellStyle name="差_检验表" xfId="428"/>
    <cellStyle name="常规 9" xfId="429"/>
    <cellStyle name="差_检验表（调整后）" xfId="430"/>
    <cellStyle name="差_奖励补助测算7.23" xfId="431"/>
    <cellStyle name="差_历年教师人数" xfId="432"/>
    <cellStyle name="差_三季度－表二" xfId="433"/>
    <cellStyle name="差_卫生部门" xfId="434"/>
    <cellStyle name="差_文体广播部门" xfId="435"/>
    <cellStyle name="差_下半年禁毒办案经费分配2544.3万元" xfId="436"/>
    <cellStyle name="差_县级公安机关公用经费标准奖励测算方案（定稿）" xfId="437"/>
    <cellStyle name="差_银行账户情况表_2010年12月" xfId="438"/>
    <cellStyle name="好_1110洱源县" xfId="439"/>
    <cellStyle name="差_云南省2008年转移支付测算——州市本级考核部分及政策性测算" xfId="440"/>
    <cellStyle name="差_云南水利电力有限公司" xfId="441"/>
    <cellStyle name="常规 14" xfId="442"/>
    <cellStyle name="常规 17" xfId="443"/>
    <cellStyle name="常规 22" xfId="444"/>
    <cellStyle name="常规 18" xfId="445"/>
    <cellStyle name="常规 23" xfId="446"/>
    <cellStyle name="好_2006年全省财力计算表（中央、决算）" xfId="447"/>
    <cellStyle name="常规 19" xfId="448"/>
    <cellStyle name="常规 24" xfId="449"/>
    <cellStyle name="常规 2 11" xfId="450"/>
    <cellStyle name="常规 2 13" xfId="451"/>
    <cellStyle name="常规 2 17" xfId="452"/>
    <cellStyle name="常规 2 22" xfId="453"/>
    <cellStyle name="好_2009年一般性转移支付标准工资_不用软件计算9.1不考虑经费管理评价xl" xfId="454"/>
    <cellStyle name="常规 2 18" xfId="455"/>
    <cellStyle name="常规 2 23" xfId="456"/>
    <cellStyle name="常规 2 2 2" xfId="457"/>
    <cellStyle name="常规 37" xfId="458"/>
    <cellStyle name="常规 42" xfId="459"/>
    <cellStyle name="常规 2 25" xfId="460"/>
    <cellStyle name="常规 2 30" xfId="461"/>
    <cellStyle name="常规 2 27" xfId="462"/>
    <cellStyle name="常规 2 32" xfId="463"/>
    <cellStyle name="常规 2 29" xfId="464"/>
    <cellStyle name="常规 2 34" xfId="465"/>
    <cellStyle name="常规 2 36" xfId="466"/>
    <cellStyle name="常规 2 41" xfId="467"/>
    <cellStyle name="常规 2 37" xfId="468"/>
    <cellStyle name="常规 2 42" xfId="469"/>
    <cellStyle name="常规 2 7" xfId="470"/>
    <cellStyle name="输入 2" xfId="471"/>
    <cellStyle name="常规 2 8" xfId="472"/>
    <cellStyle name="常规 25" xfId="473"/>
    <cellStyle name="常规 30" xfId="474"/>
    <cellStyle name="常规 27" xfId="475"/>
    <cellStyle name="常规 32" xfId="476"/>
    <cellStyle name="常规 28" xfId="477"/>
    <cellStyle name="常规 33" xfId="478"/>
    <cellStyle name="常规 29" xfId="479"/>
    <cellStyle name="常规 34" xfId="480"/>
    <cellStyle name="常规 3 10" xfId="481"/>
    <cellStyle name="常规 3 11" xfId="482"/>
    <cellStyle name="千位_ 方正PC" xfId="483"/>
    <cellStyle name="常规 3 12" xfId="484"/>
    <cellStyle name="常规 3 16" xfId="485"/>
    <cellStyle name="常规 3 21" xfId="486"/>
    <cellStyle name="常规 3 17" xfId="487"/>
    <cellStyle name="常规 3 22" xfId="488"/>
    <cellStyle name="常规 3 18" xfId="489"/>
    <cellStyle name="常规 3 23" xfId="490"/>
    <cellStyle name="常规 3 19" xfId="491"/>
    <cellStyle name="常规 3 24" xfId="492"/>
    <cellStyle name="常规 3 2" xfId="493"/>
    <cellStyle name="常规 3 25" xfId="494"/>
    <cellStyle name="常规 3 30" xfId="495"/>
    <cellStyle name="好_银行账户情况表_2010年12月" xfId="496"/>
    <cellStyle name="好_高中教师人数（教育厅1.6日提供）" xfId="497"/>
    <cellStyle name="好_~5676413" xfId="498"/>
    <cellStyle name="常规 3 29" xfId="499"/>
    <cellStyle name="常规 3 34" xfId="500"/>
    <cellStyle name="常规 3 35" xfId="501"/>
    <cellStyle name="常规 3 40" xfId="502"/>
    <cellStyle name="常规 3 36" xfId="503"/>
    <cellStyle name="常规 3 41" xfId="504"/>
    <cellStyle name="常规 3 38" xfId="505"/>
    <cellStyle name="常规 3 43" xfId="506"/>
    <cellStyle name="常规 3 39" xfId="507"/>
    <cellStyle name="常规 3 44" xfId="508"/>
    <cellStyle name="常规 3 4" xfId="509"/>
    <cellStyle name="常规 3 46" xfId="510"/>
    <cellStyle name="常规 3 8" xfId="511"/>
    <cellStyle name="常规 3_Book1" xfId="512"/>
    <cellStyle name="常规 36" xfId="513"/>
    <cellStyle name="常规 41" xfId="514"/>
    <cellStyle name="常规 38" xfId="515"/>
    <cellStyle name="常规 43" xfId="516"/>
    <cellStyle name="常规 4" xfId="517"/>
    <cellStyle name="常规 45" xfId="518"/>
    <cellStyle name="常规 47" xfId="519"/>
    <cellStyle name="常规 48" xfId="520"/>
    <cellStyle name="常规 49" xfId="521"/>
    <cellStyle name="常规 7" xfId="522"/>
    <cellStyle name="常规 8" xfId="523"/>
    <cellStyle name="好 2" xfId="524"/>
    <cellStyle name="好_~4190974" xfId="525"/>
    <cellStyle name="好_2007年检察院案件数" xfId="526"/>
    <cellStyle name="好_2009年一般性转移支付标准工资_地方配套按人均增幅控制8.30xl" xfId="527"/>
    <cellStyle name="好_2、土地面积、人口、粮食产量基本情况" xfId="528"/>
    <cellStyle name="好_2006年基础数据" xfId="529"/>
    <cellStyle name="好_2006年水利统计指标统计表" xfId="530"/>
    <cellStyle name="好_2006年在职人员情况" xfId="531"/>
    <cellStyle name="好_2007年可用财力" xfId="532"/>
    <cellStyle name="好_2007年政法部门业务指标" xfId="533"/>
    <cellStyle name="㼿㼿㼿㼿㼿㼿" xfId="534"/>
    <cellStyle name="好_2008云南省分县市中小学教职工统计表（教育厅提供）" xfId="535"/>
    <cellStyle name="好_2009年一般性转移支付标准工资" xfId="536"/>
    <cellStyle name="好_2009年一般性转移支付标准工资_地方配套按人均增幅控制8.31（调整结案率后）xl" xfId="537"/>
    <cellStyle name="好_2009年一般性转移支付标准工资_奖励补助测算5.22测试" xfId="538"/>
    <cellStyle name="好_2009年一般性转移支付标准工资_奖励补助测算5.23新" xfId="539"/>
    <cellStyle name="好_2009年一般性转移支付标准工资_奖励补助测算5.24冯铸" xfId="540"/>
    <cellStyle name="好_2009年一般性转移支付标准工资_奖励补助测算7.23" xfId="541"/>
    <cellStyle name="好_2009年一般性转移支付标准工资_奖励补助测算7.25" xfId="542"/>
    <cellStyle name="好_2009年一般性转移支付标准工资_奖励补助测算7.25 (version 1) (version 1)" xfId="543"/>
    <cellStyle name="好_530623_2006年县级财政报表附表" xfId="544"/>
    <cellStyle name="好_530629_2006年县级财政报表附表" xfId="545"/>
    <cellStyle name="好_5334_2006年迪庆县级财政报表附表" xfId="546"/>
    <cellStyle name="好_Book1" xfId="547"/>
    <cellStyle name="好_Book1_1" xfId="548"/>
    <cellStyle name="好_Book1_银行账户情况表_2010年12月" xfId="549"/>
    <cellStyle name="好_Book2" xfId="550"/>
    <cellStyle name="强调文字颜色 6 2" xfId="551"/>
    <cellStyle name="好_M01-2(州市补助收入)" xfId="552"/>
    <cellStyle name="好_M03" xfId="553"/>
    <cellStyle name="好_不用软件计算9.1不考虑经费管理评价xl" xfId="554"/>
    <cellStyle name="好_财政供养人员" xfId="555"/>
    <cellStyle name="好_财政支出对上级的依赖程度" xfId="556"/>
    <cellStyle name="好_城建部门" xfId="557"/>
    <cellStyle name="好_地方配套按人均增幅控制8.30xl" xfId="558"/>
    <cellStyle name="好_地方配套按人均增幅控制8.30一般预算平均增幅、人均可用财力平均增幅两次控制、社会治安系数调整、案件数调整xl" xfId="559"/>
    <cellStyle name="好_第五部分(才淼、饶永宏）" xfId="560"/>
    <cellStyle name="好_汇总-县级财政报表附表" xfId="561"/>
    <cellStyle name="好_基础数据分析" xfId="562"/>
    <cellStyle name="好_架子九队员工实名制花名册(2011年）" xfId="563"/>
    <cellStyle name="好_检验表（调整后）" xfId="564"/>
    <cellStyle name="好_建行" xfId="565"/>
    <cellStyle name="好_奖励补助测算5.22测试" xfId="566"/>
    <cellStyle name="好_奖励补助测算5.24冯铸" xfId="567"/>
    <cellStyle name="好_奖励补助测算7.23" xfId="568"/>
    <cellStyle name="好_奖励补助测算7.25" xfId="569"/>
    <cellStyle name="好_奖励补助测算7.25 (version 1) (version 1)" xfId="570"/>
    <cellStyle name="好_教师绩效工资测算表（离退休按各地上报数测算）2009年1月1日" xfId="571"/>
    <cellStyle name="好_教育厅提供义务教育及高中教师人数（2009年1月6日）" xfId="572"/>
    <cellStyle name="好_丽江汇总" xfId="573"/>
    <cellStyle name="好_三季度－表二" xfId="574"/>
    <cellStyle name="好_卫生部门" xfId="575"/>
    <cellStyle name="好_文体广播部门" xfId="576"/>
    <cellStyle name="好_下半年禁吸戒毒经费1000万元" xfId="577"/>
    <cellStyle name="好_县公司" xfId="578"/>
    <cellStyle name="好_县级公安机关公用经费标准奖励测算方案（定稿）" xfId="579"/>
    <cellStyle name="好_县级基础数据" xfId="580"/>
    <cellStyle name="好_业务工作量指标" xfId="581"/>
    <cellStyle name="好_义务教育阶段教职工人数（教育厅提供最终）" xfId="582"/>
    <cellStyle name="好_云南农村义务教育统计表" xfId="583"/>
    <cellStyle name="好_云南省2008年中小学教师人数统计表" xfId="584"/>
    <cellStyle name="好_云南省2008年中小学教职工情况（教育厅提供20090101加工整理）" xfId="585"/>
    <cellStyle name="好_云南省2008年转移支付测算——州市本级考核部分及政策性测算" xfId="586"/>
    <cellStyle name="好_云南水利电力有限公司" xfId="587"/>
    <cellStyle name="好_指标四" xfId="588"/>
    <cellStyle name="好_指标五" xfId="589"/>
    <cellStyle name="货币 2" xfId="590"/>
    <cellStyle name="后继超链接" xfId="591"/>
    <cellStyle name="汇总 2" xfId="592"/>
    <cellStyle name="货币 2 2" xfId="593"/>
    <cellStyle name="貨幣 [0]_SGV" xfId="594"/>
    <cellStyle name="貨幣_SGV" xfId="595"/>
    <cellStyle name="计算 2" xfId="596"/>
    <cellStyle name="检查单元格 2" xfId="597"/>
    <cellStyle name="解释性文本 2" xfId="598"/>
    <cellStyle name="借出原因" xfId="599"/>
    <cellStyle name="链接单元格 2" xfId="600"/>
    <cellStyle name="콤마 [0]_BOILER-CO1" xfId="601"/>
    <cellStyle name="콤마_BOILER-CO1" xfId="602"/>
    <cellStyle name="통화 [0]_BOILER-CO1" xfId="603"/>
    <cellStyle name="표준_0N-HANDLING " xfId="604"/>
    <cellStyle name="霓付 [0]_ +Foil &amp; -FOIL &amp; PAPER" xfId="605"/>
    <cellStyle name="霓付_ +Foil &amp; -FOIL &amp; PAPER" xfId="606"/>
    <cellStyle name="烹拳 [0]_ +Foil &amp; -FOIL &amp; PAPER" xfId="607"/>
    <cellStyle name="烹拳_ +Foil &amp; -FOIL &amp; PAPER" xfId="608"/>
    <cellStyle name="普通_ 白土" xfId="609"/>
    <cellStyle name="千分位[0]_ 白土" xfId="610"/>
    <cellStyle name="千分位_ 白土" xfId="611"/>
    <cellStyle name="千位[0]_ 方正PC" xfId="612"/>
    <cellStyle name="千位分隔 2" xfId="613"/>
    <cellStyle name="千位分隔[0] 2" xfId="614"/>
    <cellStyle name="钎霖_4岿角利" xfId="615"/>
    <cellStyle name="强调 1" xfId="616"/>
    <cellStyle name="强调 2" xfId="617"/>
    <cellStyle name="强调 3" xfId="618"/>
    <cellStyle name="强调文字颜色 1 2" xfId="619"/>
    <cellStyle name="强调文字颜色 2 2" xfId="620"/>
    <cellStyle name="强调文字颜色 3 2" xfId="621"/>
    <cellStyle name="强调文字颜色 5 2" xfId="622"/>
    <cellStyle name="商品名称" xfId="623"/>
    <cellStyle name="适中 2" xfId="624"/>
    <cellStyle name="输出 2" xfId="625"/>
    <cellStyle name="数量" xfId="626"/>
    <cellStyle name="数字" xfId="627"/>
    <cellStyle name="未定义" xfId="628"/>
    <cellStyle name="小数" xfId="629"/>
    <cellStyle name="样式 1" xfId="630"/>
    <cellStyle name="一般_SGV" xfId="631"/>
    <cellStyle name="昗弨_Pacific Region P&amp;L" xfId="632"/>
    <cellStyle name="寘嬫愗傝 [0.00]_Region Orders (2)" xfId="633"/>
    <cellStyle name="寘嬫愗傝_Region Orders (2)" xfId="634"/>
    <cellStyle name="注释 2" xfId="635"/>
    <cellStyle name="㼿㼿㼿㼿㼿㼿㼿㼿㼿㼿㼿?" xfId="6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2390775</xdr:colOff>
      <xdr:row>4</xdr:row>
      <xdr:rowOff>314325</xdr:rowOff>
    </xdr:to>
    <xdr:sp>
      <xdr:nvSpPr>
        <xdr:cNvPr id="1" name="Line 4"/>
        <xdr:cNvSpPr>
          <a:spLocks/>
        </xdr:cNvSpPr>
      </xdr:nvSpPr>
      <xdr:spPr>
        <a:xfrm>
          <a:off x="9525" y="647700"/>
          <a:ext cx="2381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914400</xdr:colOff>
      <xdr:row>135</xdr:row>
      <xdr:rowOff>0</xdr:rowOff>
    </xdr:from>
    <xdr:ext cx="76200" cy="219075"/>
    <xdr:sp fLocksText="0">
      <xdr:nvSpPr>
        <xdr:cNvPr id="2" name="TextBox 5"/>
        <xdr:cNvSpPr txBox="1">
          <a:spLocks noChangeArrowheads="1"/>
        </xdr:cNvSpPr>
      </xdr:nvSpPr>
      <xdr:spPr>
        <a:xfrm>
          <a:off x="914400" y="59674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="130" zoomScaleNormal="130" workbookViewId="0" topLeftCell="A1">
      <pane xSplit="1" ySplit="5" topLeftCell="B135" activePane="bottomRight" state="frozen"/>
      <selection pane="bottomRight" activeCell="B139" sqref="B139:C139"/>
    </sheetView>
  </sheetViews>
  <sheetFormatPr defaultColWidth="9.00390625" defaultRowHeight="14.25"/>
  <cols>
    <col min="1" max="1" width="32.125" style="2" customWidth="1"/>
    <col min="2" max="2" width="14.00390625" style="3" customWidth="1"/>
    <col min="3" max="3" width="12.00390625" style="4" customWidth="1"/>
    <col min="4" max="4" width="13.25390625" style="3" customWidth="1"/>
    <col min="5" max="5" width="14.00390625" style="3" customWidth="1"/>
    <col min="6" max="6" width="11.25390625" style="3" customWidth="1"/>
    <col min="7" max="7" width="13.375" style="3" customWidth="1"/>
    <col min="8" max="8" width="69.50390625" style="5" customWidth="1"/>
    <col min="9" max="16384" width="9.00390625" style="5" customWidth="1"/>
  </cols>
  <sheetData>
    <row r="1" spans="1:8" ht="14.25">
      <c r="A1" s="6" t="s">
        <v>0</v>
      </c>
      <c r="B1" s="6"/>
      <c r="C1" s="6"/>
      <c r="D1" s="6"/>
      <c r="E1" s="6"/>
      <c r="F1" s="6"/>
      <c r="G1" s="6"/>
      <c r="H1" s="6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8" ht="22.5" customHeight="1">
      <c r="A3" s="7"/>
      <c r="B3" s="8"/>
      <c r="C3" s="8"/>
      <c r="D3" s="8"/>
      <c r="E3" s="9"/>
      <c r="F3" s="10"/>
      <c r="G3" s="10"/>
      <c r="H3" s="11" t="s">
        <v>1</v>
      </c>
    </row>
    <row r="4" spans="1:8" ht="27" customHeight="1">
      <c r="A4" s="12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5" t="s">
        <v>9</v>
      </c>
    </row>
    <row r="5" spans="1:8" ht="27" customHeight="1">
      <c r="A5" s="16" t="s">
        <v>10</v>
      </c>
      <c r="B5" s="17" t="s">
        <v>11</v>
      </c>
      <c r="C5" s="17" t="s">
        <v>11</v>
      </c>
      <c r="D5" s="18" t="s">
        <v>11</v>
      </c>
      <c r="E5" s="19"/>
      <c r="F5" s="18" t="s">
        <v>12</v>
      </c>
      <c r="G5" s="18" t="s">
        <v>13</v>
      </c>
      <c r="H5" s="15"/>
    </row>
    <row r="6" spans="1:8" ht="37.5" customHeight="1">
      <c r="A6" s="20" t="s">
        <v>14</v>
      </c>
      <c r="B6" s="21">
        <f aca="true" t="shared" si="0" ref="B6:G6">SUM(B7:B39)</f>
        <v>3745.1900000000005</v>
      </c>
      <c r="C6" s="22">
        <f t="shared" si="0"/>
        <v>359.39000000000004</v>
      </c>
      <c r="D6" s="21">
        <f t="shared" si="0"/>
        <v>4016.74</v>
      </c>
      <c r="E6" s="21">
        <f t="shared" si="0"/>
        <v>8121.32</v>
      </c>
      <c r="F6" s="21">
        <f t="shared" si="0"/>
        <v>0</v>
      </c>
      <c r="G6" s="21">
        <f t="shared" si="0"/>
        <v>8121.32</v>
      </c>
      <c r="H6" s="23"/>
    </row>
    <row r="7" spans="1:8" ht="54" customHeight="1">
      <c r="A7" s="24" t="s">
        <v>15</v>
      </c>
      <c r="B7" s="25">
        <v>188.15</v>
      </c>
      <c r="C7" s="26">
        <v>14.07</v>
      </c>
      <c r="D7" s="27">
        <v>119</v>
      </c>
      <c r="E7" s="27">
        <f aca="true" t="shared" si="1" ref="E7:E12">B7+C7+D7</f>
        <v>321.22</v>
      </c>
      <c r="F7" s="27"/>
      <c r="G7" s="27">
        <f aca="true" t="shared" si="2" ref="G7:G12">E7-F7</f>
        <v>321.22</v>
      </c>
      <c r="H7" s="28" t="s">
        <v>16</v>
      </c>
    </row>
    <row r="8" spans="1:8" ht="48" customHeight="1">
      <c r="A8" s="24" t="s">
        <v>17</v>
      </c>
      <c r="B8" s="25">
        <v>242.22</v>
      </c>
      <c r="C8" s="26">
        <v>17.7</v>
      </c>
      <c r="D8" s="27">
        <v>91.8</v>
      </c>
      <c r="E8" s="27">
        <f t="shared" si="1"/>
        <v>351.72</v>
      </c>
      <c r="F8" s="27"/>
      <c r="G8" s="27">
        <f t="shared" si="2"/>
        <v>351.72</v>
      </c>
      <c r="H8" s="29" t="s">
        <v>18</v>
      </c>
    </row>
    <row r="9" spans="1:8" ht="57" customHeight="1">
      <c r="A9" s="24" t="s">
        <v>19</v>
      </c>
      <c r="B9" s="25">
        <v>435.83</v>
      </c>
      <c r="C9" s="26">
        <v>30.51</v>
      </c>
      <c r="D9" s="27">
        <v>146.3</v>
      </c>
      <c r="E9" s="27">
        <f t="shared" si="1"/>
        <v>612.64</v>
      </c>
      <c r="F9" s="27"/>
      <c r="G9" s="27">
        <f t="shared" si="2"/>
        <v>612.64</v>
      </c>
      <c r="H9" s="30" t="s">
        <v>20</v>
      </c>
    </row>
    <row r="10" spans="1:8" ht="36" customHeight="1">
      <c r="A10" s="24" t="s">
        <v>21</v>
      </c>
      <c r="B10" s="25">
        <v>174.14</v>
      </c>
      <c r="C10" s="26">
        <v>12.26</v>
      </c>
      <c r="D10" s="27">
        <v>91.5</v>
      </c>
      <c r="E10" s="27">
        <f t="shared" si="1"/>
        <v>277.9</v>
      </c>
      <c r="F10" s="27"/>
      <c r="G10" s="27">
        <f t="shared" si="2"/>
        <v>277.9</v>
      </c>
      <c r="H10" s="30" t="s">
        <v>22</v>
      </c>
    </row>
    <row r="11" spans="1:8" ht="31.5" customHeight="1">
      <c r="A11" s="24" t="s">
        <v>23</v>
      </c>
      <c r="B11" s="25">
        <v>234.72</v>
      </c>
      <c r="C11" s="26">
        <v>81.99</v>
      </c>
      <c r="D11" s="27">
        <v>16</v>
      </c>
      <c r="E11" s="27">
        <f t="shared" si="1"/>
        <v>332.71</v>
      </c>
      <c r="F11" s="27"/>
      <c r="G11" s="27">
        <f t="shared" si="2"/>
        <v>332.71</v>
      </c>
      <c r="H11" s="30" t="s">
        <v>24</v>
      </c>
    </row>
    <row r="12" spans="1:8" ht="31.5" customHeight="1">
      <c r="A12" s="24" t="s">
        <v>25</v>
      </c>
      <c r="B12" s="31">
        <v>27.01</v>
      </c>
      <c r="C12" s="26">
        <v>9.45</v>
      </c>
      <c r="D12" s="27"/>
      <c r="E12" s="27">
        <f t="shared" si="1"/>
        <v>36.46</v>
      </c>
      <c r="F12" s="27"/>
      <c r="G12" s="27">
        <f t="shared" si="2"/>
        <v>36.46</v>
      </c>
      <c r="H12" s="30"/>
    </row>
    <row r="13" spans="1:8" ht="43.5" customHeight="1">
      <c r="A13" s="32" t="s">
        <v>26</v>
      </c>
      <c r="B13" s="26">
        <v>156.92</v>
      </c>
      <c r="C13" s="26">
        <v>11.43</v>
      </c>
      <c r="D13" s="27">
        <v>67.5</v>
      </c>
      <c r="E13" s="27">
        <f aca="true" t="shared" si="3" ref="E13:E38">B13+C13+D13</f>
        <v>235.85</v>
      </c>
      <c r="F13" s="27"/>
      <c r="G13" s="27">
        <f aca="true" t="shared" si="4" ref="G13:G38">E13-F13</f>
        <v>235.85</v>
      </c>
      <c r="H13" s="30" t="s">
        <v>27</v>
      </c>
    </row>
    <row r="14" spans="1:8" ht="42.75" customHeight="1">
      <c r="A14" s="24" t="s">
        <v>28</v>
      </c>
      <c r="B14" s="27">
        <v>101.55</v>
      </c>
      <c r="C14" s="33">
        <v>7.43</v>
      </c>
      <c r="D14" s="27">
        <v>88</v>
      </c>
      <c r="E14" s="27">
        <f t="shared" si="3"/>
        <v>196.98</v>
      </c>
      <c r="F14" s="27"/>
      <c r="G14" s="27">
        <f t="shared" si="4"/>
        <v>196.98</v>
      </c>
      <c r="H14" s="30" t="s">
        <v>29</v>
      </c>
    </row>
    <row r="15" spans="1:8" s="1" customFormat="1" ht="24" customHeight="1">
      <c r="A15" s="24" t="s">
        <v>30</v>
      </c>
      <c r="B15" s="34">
        <v>24.84</v>
      </c>
      <c r="C15" s="34">
        <v>1.9</v>
      </c>
      <c r="D15" s="34">
        <v>15</v>
      </c>
      <c r="E15" s="27">
        <f t="shared" si="3"/>
        <v>41.739999999999995</v>
      </c>
      <c r="F15" s="34"/>
      <c r="G15" s="27">
        <f t="shared" si="4"/>
        <v>41.739999999999995</v>
      </c>
      <c r="H15" s="35" t="s">
        <v>31</v>
      </c>
    </row>
    <row r="16" spans="1:8" ht="52.5" customHeight="1">
      <c r="A16" s="24" t="s">
        <v>32</v>
      </c>
      <c r="B16" s="25">
        <v>66.58</v>
      </c>
      <c r="C16" s="26">
        <v>5.21</v>
      </c>
      <c r="D16" s="27">
        <v>62.8</v>
      </c>
      <c r="E16" s="27">
        <f t="shared" si="3"/>
        <v>134.58999999999997</v>
      </c>
      <c r="F16" s="27"/>
      <c r="G16" s="27">
        <f t="shared" si="4"/>
        <v>134.58999999999997</v>
      </c>
      <c r="H16" s="30" t="s">
        <v>33</v>
      </c>
    </row>
    <row r="17" spans="1:8" ht="51.75" customHeight="1">
      <c r="A17" s="24" t="s">
        <v>34</v>
      </c>
      <c r="B17" s="25">
        <v>75.47</v>
      </c>
      <c r="C17" s="26">
        <v>5.52</v>
      </c>
      <c r="D17" s="27">
        <v>46</v>
      </c>
      <c r="E17" s="27">
        <f t="shared" si="3"/>
        <v>126.99</v>
      </c>
      <c r="F17" s="27"/>
      <c r="G17" s="27">
        <f t="shared" si="4"/>
        <v>126.99</v>
      </c>
      <c r="H17" s="30" t="s">
        <v>35</v>
      </c>
    </row>
    <row r="18" spans="1:8" ht="51.75" customHeight="1">
      <c r="A18" s="24" t="s">
        <v>36</v>
      </c>
      <c r="B18" s="25">
        <v>17.32</v>
      </c>
      <c r="C18" s="26">
        <v>1.3</v>
      </c>
      <c r="D18" s="27">
        <v>10</v>
      </c>
      <c r="E18" s="27">
        <f t="shared" si="3"/>
        <v>28.62</v>
      </c>
      <c r="F18" s="27"/>
      <c r="G18" s="27">
        <f t="shared" si="4"/>
        <v>28.62</v>
      </c>
      <c r="H18" s="30" t="s">
        <v>37</v>
      </c>
    </row>
    <row r="19" spans="1:8" ht="30" customHeight="1">
      <c r="A19" s="24" t="s">
        <v>38</v>
      </c>
      <c r="B19" s="25">
        <v>19.35</v>
      </c>
      <c r="C19" s="26">
        <v>1.34</v>
      </c>
      <c r="D19" s="27">
        <v>13</v>
      </c>
      <c r="E19" s="27">
        <f t="shared" si="3"/>
        <v>33.69</v>
      </c>
      <c r="F19" s="27"/>
      <c r="G19" s="27">
        <f t="shared" si="4"/>
        <v>33.69</v>
      </c>
      <c r="H19" s="30" t="s">
        <v>39</v>
      </c>
    </row>
    <row r="20" spans="1:8" ht="42" customHeight="1">
      <c r="A20" s="24" t="s">
        <v>40</v>
      </c>
      <c r="B20" s="25">
        <v>104.44999999999999</v>
      </c>
      <c r="C20" s="26">
        <v>7.68</v>
      </c>
      <c r="D20" s="34">
        <v>8</v>
      </c>
      <c r="E20" s="27">
        <f t="shared" si="3"/>
        <v>120.13</v>
      </c>
      <c r="F20" s="27"/>
      <c r="G20" s="27">
        <f t="shared" si="4"/>
        <v>120.13</v>
      </c>
      <c r="H20" s="36" t="s">
        <v>41</v>
      </c>
    </row>
    <row r="21" spans="1:8" ht="48.75" customHeight="1">
      <c r="A21" s="24" t="s">
        <v>42</v>
      </c>
      <c r="B21" s="25">
        <v>55.56</v>
      </c>
      <c r="C21" s="26">
        <v>4.07</v>
      </c>
      <c r="D21" s="27">
        <v>73.34</v>
      </c>
      <c r="E21" s="27">
        <f t="shared" si="3"/>
        <v>132.97</v>
      </c>
      <c r="F21" s="27"/>
      <c r="G21" s="27">
        <f t="shared" si="4"/>
        <v>132.97</v>
      </c>
      <c r="H21" s="30" t="s">
        <v>43</v>
      </c>
    </row>
    <row r="22" spans="1:8" ht="33.75" customHeight="1">
      <c r="A22" s="32" t="s">
        <v>44</v>
      </c>
      <c r="B22" s="27">
        <v>37.38</v>
      </c>
      <c r="C22" s="33">
        <v>2.68</v>
      </c>
      <c r="D22" s="27">
        <v>21.86</v>
      </c>
      <c r="E22" s="27">
        <f t="shared" si="3"/>
        <v>61.92</v>
      </c>
      <c r="F22" s="27"/>
      <c r="G22" s="27">
        <f t="shared" si="4"/>
        <v>61.92</v>
      </c>
      <c r="H22" s="30" t="s">
        <v>45</v>
      </c>
    </row>
    <row r="23" spans="1:8" ht="34.5" customHeight="1">
      <c r="A23" s="24" t="s">
        <v>46</v>
      </c>
      <c r="B23" s="27">
        <v>84.86</v>
      </c>
      <c r="C23" s="33">
        <v>6.16</v>
      </c>
      <c r="D23" s="27">
        <v>27</v>
      </c>
      <c r="E23" s="27">
        <f t="shared" si="3"/>
        <v>118.02</v>
      </c>
      <c r="F23" s="27"/>
      <c r="G23" s="27">
        <f t="shared" si="4"/>
        <v>118.02</v>
      </c>
      <c r="H23" s="30" t="s">
        <v>47</v>
      </c>
    </row>
    <row r="24" spans="1:8" ht="27" customHeight="1">
      <c r="A24" s="24" t="s">
        <v>48</v>
      </c>
      <c r="B24" s="25">
        <v>16.28</v>
      </c>
      <c r="C24" s="26">
        <v>1.27</v>
      </c>
      <c r="D24" s="27">
        <v>10</v>
      </c>
      <c r="E24" s="27">
        <f t="shared" si="3"/>
        <v>27.55</v>
      </c>
      <c r="F24" s="27"/>
      <c r="G24" s="27">
        <f t="shared" si="4"/>
        <v>27.55</v>
      </c>
      <c r="H24" s="36" t="s">
        <v>49</v>
      </c>
    </row>
    <row r="25" spans="1:8" ht="27" customHeight="1">
      <c r="A25" s="24" t="s">
        <v>50</v>
      </c>
      <c r="B25" s="25">
        <v>6.9</v>
      </c>
      <c r="C25" s="26">
        <v>0.61</v>
      </c>
      <c r="D25" s="27">
        <v>10</v>
      </c>
      <c r="E25" s="27">
        <f t="shared" si="3"/>
        <v>17.51</v>
      </c>
      <c r="F25" s="27"/>
      <c r="G25" s="27">
        <f t="shared" si="4"/>
        <v>17.51</v>
      </c>
      <c r="H25" s="30" t="s">
        <v>51</v>
      </c>
    </row>
    <row r="26" spans="1:8" ht="27" customHeight="1">
      <c r="A26" s="24" t="s">
        <v>52</v>
      </c>
      <c r="B26" s="25">
        <v>61.45</v>
      </c>
      <c r="C26" s="26">
        <v>4.6</v>
      </c>
      <c r="D26" s="27">
        <v>26</v>
      </c>
      <c r="E26" s="27">
        <f t="shared" si="3"/>
        <v>92.05</v>
      </c>
      <c r="F26" s="27"/>
      <c r="G26" s="27">
        <f t="shared" si="4"/>
        <v>92.05</v>
      </c>
      <c r="H26" s="30" t="s">
        <v>53</v>
      </c>
    </row>
    <row r="27" spans="1:8" ht="27" customHeight="1">
      <c r="A27" s="24" t="s">
        <v>54</v>
      </c>
      <c r="B27" s="25">
        <v>74.64</v>
      </c>
      <c r="C27" s="26">
        <v>4.14</v>
      </c>
      <c r="D27" s="27">
        <v>33</v>
      </c>
      <c r="E27" s="27">
        <f t="shared" si="3"/>
        <v>111.78</v>
      </c>
      <c r="F27" s="27"/>
      <c r="G27" s="27">
        <f t="shared" si="4"/>
        <v>111.78</v>
      </c>
      <c r="H27" s="30" t="s">
        <v>55</v>
      </c>
    </row>
    <row r="28" spans="1:8" ht="51.75" customHeight="1">
      <c r="A28" s="24" t="s">
        <v>56</v>
      </c>
      <c r="B28" s="25">
        <v>92.04</v>
      </c>
      <c r="C28" s="26">
        <v>7.12</v>
      </c>
      <c r="D28" s="27">
        <v>116</v>
      </c>
      <c r="E28" s="27">
        <f t="shared" si="3"/>
        <v>215.16000000000003</v>
      </c>
      <c r="F28" s="27"/>
      <c r="G28" s="27">
        <f t="shared" si="4"/>
        <v>215.16000000000003</v>
      </c>
      <c r="H28" s="30" t="s">
        <v>57</v>
      </c>
    </row>
    <row r="29" spans="1:8" ht="21" customHeight="1">
      <c r="A29" s="24" t="s">
        <v>58</v>
      </c>
      <c r="B29" s="27">
        <v>44.900000000000006</v>
      </c>
      <c r="C29" s="33">
        <v>3.34</v>
      </c>
      <c r="D29" s="27">
        <v>10</v>
      </c>
      <c r="E29" s="27">
        <f t="shared" si="3"/>
        <v>58.24000000000001</v>
      </c>
      <c r="F29" s="27"/>
      <c r="G29" s="27">
        <f t="shared" si="4"/>
        <v>58.24000000000001</v>
      </c>
      <c r="H29" s="30" t="s">
        <v>59</v>
      </c>
    </row>
    <row r="30" spans="1:8" s="1" customFormat="1" ht="43.5" customHeight="1">
      <c r="A30" s="24" t="s">
        <v>60</v>
      </c>
      <c r="B30" s="34">
        <v>42.41</v>
      </c>
      <c r="C30" s="34">
        <v>3.24</v>
      </c>
      <c r="D30" s="34">
        <v>19</v>
      </c>
      <c r="E30" s="27">
        <f t="shared" si="3"/>
        <v>64.65</v>
      </c>
      <c r="F30" s="34"/>
      <c r="G30" s="27">
        <f t="shared" si="4"/>
        <v>64.65</v>
      </c>
      <c r="H30" s="35" t="s">
        <v>61</v>
      </c>
    </row>
    <row r="31" spans="1:8" ht="31.5" customHeight="1">
      <c r="A31" s="24" t="s">
        <v>62</v>
      </c>
      <c r="B31" s="27">
        <v>28.07</v>
      </c>
      <c r="C31" s="33">
        <v>2</v>
      </c>
      <c r="D31" s="27">
        <v>10</v>
      </c>
      <c r="E31" s="27">
        <f t="shared" si="3"/>
        <v>40.07</v>
      </c>
      <c r="F31" s="27"/>
      <c r="G31" s="27">
        <f t="shared" si="4"/>
        <v>40.07</v>
      </c>
      <c r="H31" s="30" t="s">
        <v>37</v>
      </c>
    </row>
    <row r="32" spans="1:8" ht="31.5" customHeight="1">
      <c r="A32" s="24" t="s">
        <v>63</v>
      </c>
      <c r="B32" s="25">
        <v>135.53</v>
      </c>
      <c r="C32" s="26">
        <v>11.71</v>
      </c>
      <c r="D32" s="27">
        <v>170</v>
      </c>
      <c r="E32" s="27">
        <f t="shared" si="3"/>
        <v>317.24</v>
      </c>
      <c r="F32" s="27"/>
      <c r="G32" s="27">
        <f t="shared" si="4"/>
        <v>317.24</v>
      </c>
      <c r="H32" s="37" t="s">
        <v>64</v>
      </c>
    </row>
    <row r="33" spans="1:8" ht="31.5" customHeight="1">
      <c r="A33" s="24" t="s">
        <v>65</v>
      </c>
      <c r="B33" s="25">
        <v>59.31</v>
      </c>
      <c r="C33" s="26">
        <v>4.52</v>
      </c>
      <c r="D33" s="27">
        <v>40</v>
      </c>
      <c r="E33" s="27">
        <f t="shared" si="3"/>
        <v>103.83</v>
      </c>
      <c r="F33" s="27"/>
      <c r="G33" s="27">
        <f t="shared" si="4"/>
        <v>103.83</v>
      </c>
      <c r="H33" s="38" t="s">
        <v>66</v>
      </c>
    </row>
    <row r="34" spans="1:8" ht="39" customHeight="1">
      <c r="A34" s="24" t="s">
        <v>67</v>
      </c>
      <c r="B34" s="25">
        <v>44.51</v>
      </c>
      <c r="C34" s="26">
        <v>3.28</v>
      </c>
      <c r="D34" s="27">
        <v>40</v>
      </c>
      <c r="E34" s="27">
        <f t="shared" si="3"/>
        <v>87.78999999999999</v>
      </c>
      <c r="F34" s="27"/>
      <c r="G34" s="27">
        <f t="shared" si="4"/>
        <v>87.78999999999999</v>
      </c>
      <c r="H34" s="38" t="s">
        <v>66</v>
      </c>
    </row>
    <row r="35" spans="1:8" ht="45.75" customHeight="1">
      <c r="A35" s="24" t="s">
        <v>68</v>
      </c>
      <c r="B35" s="25">
        <v>229.21</v>
      </c>
      <c r="C35" s="26">
        <v>17.32</v>
      </c>
      <c r="D35" s="27">
        <v>84.62</v>
      </c>
      <c r="E35" s="27">
        <f t="shared" si="3"/>
        <v>331.15</v>
      </c>
      <c r="F35" s="27"/>
      <c r="G35" s="27">
        <f t="shared" si="4"/>
        <v>331.15</v>
      </c>
      <c r="H35" s="36" t="s">
        <v>69</v>
      </c>
    </row>
    <row r="36" spans="1:8" ht="72" customHeight="1">
      <c r="A36" s="24" t="s">
        <v>70</v>
      </c>
      <c r="B36" s="25">
        <v>614.67</v>
      </c>
      <c r="C36" s="26">
        <v>54.63</v>
      </c>
      <c r="D36" s="27">
        <v>119</v>
      </c>
      <c r="E36" s="27">
        <f t="shared" si="3"/>
        <v>788.3</v>
      </c>
      <c r="F36" s="27"/>
      <c r="G36" s="27">
        <f t="shared" si="4"/>
        <v>788.3</v>
      </c>
      <c r="H36" s="38" t="s">
        <v>71</v>
      </c>
    </row>
    <row r="37" spans="1:8" ht="27" customHeight="1">
      <c r="A37" s="24" t="s">
        <v>72</v>
      </c>
      <c r="B37" s="25">
        <v>178.18</v>
      </c>
      <c r="C37" s="26">
        <v>15.67</v>
      </c>
      <c r="D37" s="27">
        <v>15</v>
      </c>
      <c r="E37" s="27">
        <f t="shared" si="3"/>
        <v>208.85</v>
      </c>
      <c r="F37" s="27"/>
      <c r="G37" s="27">
        <f t="shared" si="4"/>
        <v>208.85</v>
      </c>
      <c r="H37" s="39" t="s">
        <v>73</v>
      </c>
    </row>
    <row r="38" spans="1:8" ht="27.75" customHeight="1">
      <c r="A38" s="24" t="s">
        <v>74</v>
      </c>
      <c r="B38" s="27">
        <v>70.74000000000001</v>
      </c>
      <c r="C38" s="33">
        <v>5.24</v>
      </c>
      <c r="D38" s="27">
        <v>25</v>
      </c>
      <c r="E38" s="27">
        <f t="shared" si="3"/>
        <v>100.98</v>
      </c>
      <c r="F38" s="27"/>
      <c r="G38" s="27">
        <f t="shared" si="4"/>
        <v>100.98</v>
      </c>
      <c r="H38" s="30" t="s">
        <v>75</v>
      </c>
    </row>
    <row r="39" spans="1:8" ht="129.75" customHeight="1">
      <c r="A39" s="40" t="s">
        <v>76</v>
      </c>
      <c r="B39" s="27"/>
      <c r="C39" s="33"/>
      <c r="D39" s="27">
        <v>2392.02</v>
      </c>
      <c r="E39" s="27">
        <v>2392.02</v>
      </c>
      <c r="F39" s="27"/>
      <c r="G39" s="27">
        <v>2392.02</v>
      </c>
      <c r="H39" s="41" t="s">
        <v>77</v>
      </c>
    </row>
    <row r="40" spans="1:8" ht="27" customHeight="1">
      <c r="A40" s="20" t="s">
        <v>78</v>
      </c>
      <c r="B40" s="21">
        <f>SUM(B41:B44)</f>
        <v>1258.93</v>
      </c>
      <c r="C40" s="22">
        <f>SUM(C41:C44)</f>
        <v>386.35</v>
      </c>
      <c r="D40" s="21">
        <f>SUM(D41:D45)</f>
        <v>1256.36</v>
      </c>
      <c r="E40" s="21">
        <f>SUM(E41:E45)</f>
        <v>2901.64</v>
      </c>
      <c r="F40" s="21"/>
      <c r="G40" s="21">
        <f>SUM(G41:G45)</f>
        <v>2901.64</v>
      </c>
      <c r="H40" s="42"/>
    </row>
    <row r="41" spans="1:8" ht="24" customHeight="1">
      <c r="A41" s="24" t="s">
        <v>79</v>
      </c>
      <c r="B41" s="43">
        <v>236.18</v>
      </c>
      <c r="C41" s="26">
        <v>71.76</v>
      </c>
      <c r="D41" s="27">
        <v>40</v>
      </c>
      <c r="E41" s="27">
        <f>D41+C41+B41</f>
        <v>347.94</v>
      </c>
      <c r="F41" s="27"/>
      <c r="G41" s="27">
        <f>E41-F41</f>
        <v>347.94</v>
      </c>
      <c r="H41" s="41" t="s">
        <v>80</v>
      </c>
    </row>
    <row r="42" spans="1:8" ht="24" customHeight="1">
      <c r="A42" s="24" t="s">
        <v>81</v>
      </c>
      <c r="B42" s="25">
        <v>525.9399999999999</v>
      </c>
      <c r="C42" s="26">
        <v>171.46</v>
      </c>
      <c r="D42" s="27"/>
      <c r="E42" s="27">
        <f>D42+C42+B42</f>
        <v>697.4</v>
      </c>
      <c r="F42" s="27"/>
      <c r="G42" s="27">
        <f>E42-F42</f>
        <v>697.4</v>
      </c>
      <c r="H42" s="42"/>
    </row>
    <row r="43" spans="1:8" ht="24" customHeight="1">
      <c r="A43" s="24" t="s">
        <v>82</v>
      </c>
      <c r="B43" s="25">
        <v>460.65</v>
      </c>
      <c r="C43" s="26">
        <v>140.55</v>
      </c>
      <c r="D43" s="27"/>
      <c r="E43" s="27">
        <f>D43+C43+B43</f>
        <v>601.2</v>
      </c>
      <c r="F43" s="27"/>
      <c r="G43" s="27">
        <f>E43-F43</f>
        <v>601.2</v>
      </c>
      <c r="H43" s="42"/>
    </row>
    <row r="44" spans="1:8" ht="33.75" customHeight="1">
      <c r="A44" s="24" t="s">
        <v>83</v>
      </c>
      <c r="B44" s="25">
        <v>36.160000000000004</v>
      </c>
      <c r="C44" s="26">
        <v>2.58</v>
      </c>
      <c r="D44" s="27">
        <v>34.36</v>
      </c>
      <c r="E44" s="27">
        <f>D44+C44+B44</f>
        <v>73.1</v>
      </c>
      <c r="F44" s="27"/>
      <c r="G44" s="27">
        <f>E44-F44</f>
        <v>73.1</v>
      </c>
      <c r="H44" s="30" t="s">
        <v>84</v>
      </c>
    </row>
    <row r="45" spans="1:8" ht="84" customHeight="1">
      <c r="A45" s="44" t="s">
        <v>85</v>
      </c>
      <c r="B45" s="27"/>
      <c r="C45" s="33"/>
      <c r="D45" s="27">
        <v>1182</v>
      </c>
      <c r="E45" s="27">
        <v>1182</v>
      </c>
      <c r="F45" s="27"/>
      <c r="G45" s="27">
        <v>1182</v>
      </c>
      <c r="H45" s="41" t="s">
        <v>86</v>
      </c>
    </row>
    <row r="46" spans="1:8" ht="34.5" customHeight="1">
      <c r="A46" s="20" t="s">
        <v>87</v>
      </c>
      <c r="B46" s="21">
        <f>SUM(B47:B49)</f>
        <v>10618.93</v>
      </c>
      <c r="C46" s="22">
        <f>SUM(C47:C49)</f>
        <v>247.38</v>
      </c>
      <c r="D46" s="21">
        <f>SUM(D47:D50)</f>
        <v>1037.92</v>
      </c>
      <c r="E46" s="21">
        <f>SUM(E47:E50)</f>
        <v>11904.230000000001</v>
      </c>
      <c r="F46" s="21">
        <f>SUM(F47:F50)</f>
        <v>0</v>
      </c>
      <c r="G46" s="21">
        <f>SUM(G47:G50)</f>
        <v>11904.230000000001</v>
      </c>
      <c r="H46" s="42"/>
    </row>
    <row r="47" spans="1:8" ht="30" customHeight="1">
      <c r="A47" s="24" t="s">
        <v>88</v>
      </c>
      <c r="B47" s="25">
        <v>967.28</v>
      </c>
      <c r="C47" s="26">
        <v>32.21</v>
      </c>
      <c r="D47" s="27">
        <v>42</v>
      </c>
      <c r="E47" s="27">
        <f>D47+C47+B47</f>
        <v>1041.49</v>
      </c>
      <c r="F47" s="27"/>
      <c r="G47" s="27">
        <f>E47-F47</f>
        <v>1041.49</v>
      </c>
      <c r="H47" s="30" t="s">
        <v>89</v>
      </c>
    </row>
    <row r="48" spans="1:8" ht="27" customHeight="1">
      <c r="A48" s="24" t="s">
        <v>90</v>
      </c>
      <c r="B48" s="25">
        <v>7716.5</v>
      </c>
      <c r="C48" s="26">
        <v>176.92</v>
      </c>
      <c r="D48" s="27"/>
      <c r="E48" s="27">
        <f>D48+C48+B48</f>
        <v>7893.42</v>
      </c>
      <c r="F48" s="27"/>
      <c r="G48" s="27">
        <f>E48-F48</f>
        <v>7893.42</v>
      </c>
      <c r="H48" s="42"/>
    </row>
    <row r="49" spans="1:8" ht="24.75" customHeight="1">
      <c r="A49" s="24" t="s">
        <v>91</v>
      </c>
      <c r="B49" s="25">
        <v>1935.15</v>
      </c>
      <c r="C49" s="26">
        <v>38.25</v>
      </c>
      <c r="D49" s="27">
        <v>159.3</v>
      </c>
      <c r="E49" s="27">
        <f>D49+C49+B49</f>
        <v>2132.7000000000003</v>
      </c>
      <c r="F49" s="27"/>
      <c r="G49" s="27">
        <f>E49-F49</f>
        <v>2132.7000000000003</v>
      </c>
      <c r="H49" s="30" t="s">
        <v>92</v>
      </c>
    </row>
    <row r="50" spans="1:8" ht="78.75" customHeight="1">
      <c r="A50" s="44" t="s">
        <v>93</v>
      </c>
      <c r="B50" s="27"/>
      <c r="C50" s="33"/>
      <c r="D50" s="27">
        <v>836.62</v>
      </c>
      <c r="E50" s="27">
        <v>836.62</v>
      </c>
      <c r="F50" s="27"/>
      <c r="G50" s="27">
        <v>836.62</v>
      </c>
      <c r="H50" s="41" t="s">
        <v>94</v>
      </c>
    </row>
    <row r="51" spans="1:8" ht="31.5" customHeight="1">
      <c r="A51" s="20" t="s">
        <v>95</v>
      </c>
      <c r="B51" s="45">
        <v>26.950000000000003</v>
      </c>
      <c r="C51" s="46">
        <v>1.99</v>
      </c>
      <c r="D51" s="21">
        <v>20</v>
      </c>
      <c r="E51" s="21">
        <f>SUM(E52:E53)</f>
        <v>48.94</v>
      </c>
      <c r="F51" s="21">
        <f>SUM(F52:F53)</f>
        <v>0</v>
      </c>
      <c r="G51" s="21">
        <f>SUM(G52:G53)</f>
        <v>48.94</v>
      </c>
      <c r="H51" s="42"/>
    </row>
    <row r="52" spans="1:8" s="1" customFormat="1" ht="31.5" customHeight="1">
      <c r="A52" s="24" t="s">
        <v>96</v>
      </c>
      <c r="B52" s="47">
        <v>26.950000000000003</v>
      </c>
      <c r="C52" s="34">
        <v>1.99</v>
      </c>
      <c r="D52" s="34">
        <v>15</v>
      </c>
      <c r="E52" s="33">
        <f>D52+C52+B52</f>
        <v>43.94</v>
      </c>
      <c r="F52" s="34"/>
      <c r="G52" s="33">
        <f>E52-F52</f>
        <v>43.94</v>
      </c>
      <c r="H52" s="48" t="s">
        <v>97</v>
      </c>
    </row>
    <row r="53" spans="1:8" ht="33" customHeight="1">
      <c r="A53" s="44" t="s">
        <v>98</v>
      </c>
      <c r="B53" s="27"/>
      <c r="C53" s="33"/>
      <c r="D53" s="27">
        <v>5</v>
      </c>
      <c r="E53" s="27">
        <v>5</v>
      </c>
      <c r="F53" s="27"/>
      <c r="G53" s="27">
        <v>5</v>
      </c>
      <c r="H53" s="41" t="s">
        <v>99</v>
      </c>
    </row>
    <row r="54" spans="1:8" ht="31.5" customHeight="1">
      <c r="A54" s="20" t="s">
        <v>100</v>
      </c>
      <c r="B54" s="21">
        <f aca="true" t="shared" si="5" ref="B54:G54">SUM(B55:B62)</f>
        <v>405.24</v>
      </c>
      <c r="C54" s="21">
        <f t="shared" si="5"/>
        <v>31.74</v>
      </c>
      <c r="D54" s="21">
        <f t="shared" si="5"/>
        <v>229</v>
      </c>
      <c r="E54" s="21">
        <f t="shared" si="5"/>
        <v>665.98</v>
      </c>
      <c r="F54" s="21">
        <f t="shared" si="5"/>
        <v>0</v>
      </c>
      <c r="G54" s="21">
        <f t="shared" si="5"/>
        <v>665.98</v>
      </c>
      <c r="H54" s="42"/>
    </row>
    <row r="55" spans="1:8" ht="45" customHeight="1">
      <c r="A55" s="24" t="s">
        <v>101</v>
      </c>
      <c r="B55" s="27">
        <v>103.4</v>
      </c>
      <c r="C55" s="33">
        <v>7.76</v>
      </c>
      <c r="D55" s="27">
        <v>16</v>
      </c>
      <c r="E55" s="27">
        <f aca="true" t="shared" si="6" ref="E55:E61">D55+C55+B55</f>
        <v>127.16</v>
      </c>
      <c r="F55" s="27"/>
      <c r="G55" s="49">
        <f aca="true" t="shared" si="7" ref="G55:G61">E55-F55</f>
        <v>127.16</v>
      </c>
      <c r="H55" s="30" t="s">
        <v>102</v>
      </c>
    </row>
    <row r="56" spans="1:8" ht="45" customHeight="1">
      <c r="A56" s="24" t="s">
        <v>103</v>
      </c>
      <c r="B56" s="27">
        <v>55.45</v>
      </c>
      <c r="C56" s="33">
        <v>4.1</v>
      </c>
      <c r="D56" s="27">
        <v>16</v>
      </c>
      <c r="E56" s="27">
        <f t="shared" si="6"/>
        <v>75.55000000000001</v>
      </c>
      <c r="F56" s="27"/>
      <c r="G56" s="3">
        <f t="shared" si="7"/>
        <v>75.55000000000001</v>
      </c>
      <c r="H56" s="30" t="s">
        <v>104</v>
      </c>
    </row>
    <row r="57" spans="1:8" ht="45" customHeight="1">
      <c r="A57" s="24" t="s">
        <v>105</v>
      </c>
      <c r="B57" s="27">
        <v>40.07</v>
      </c>
      <c r="C57" s="33">
        <v>3.26</v>
      </c>
      <c r="D57" s="27">
        <v>28</v>
      </c>
      <c r="E57" s="27">
        <f t="shared" si="6"/>
        <v>71.33</v>
      </c>
      <c r="F57" s="27"/>
      <c r="G57" s="49">
        <f t="shared" si="7"/>
        <v>71.33</v>
      </c>
      <c r="H57" s="30" t="s">
        <v>106</v>
      </c>
    </row>
    <row r="58" spans="1:8" ht="45" customHeight="1">
      <c r="A58" s="24" t="s">
        <v>107</v>
      </c>
      <c r="B58" s="27">
        <v>25.73</v>
      </c>
      <c r="C58" s="33">
        <v>1.99</v>
      </c>
      <c r="D58" s="27">
        <v>13</v>
      </c>
      <c r="E58" s="27">
        <f t="shared" si="6"/>
        <v>40.72</v>
      </c>
      <c r="F58" s="27"/>
      <c r="G58" s="3">
        <f t="shared" si="7"/>
        <v>40.72</v>
      </c>
      <c r="H58" s="30" t="s">
        <v>108</v>
      </c>
    </row>
    <row r="59" spans="1:8" ht="45" customHeight="1">
      <c r="A59" s="24" t="s">
        <v>109</v>
      </c>
      <c r="B59" s="27">
        <v>26.22</v>
      </c>
      <c r="C59" s="33">
        <v>1.96</v>
      </c>
      <c r="D59" s="27"/>
      <c r="E59" s="27">
        <f t="shared" si="6"/>
        <v>28.18</v>
      </c>
      <c r="F59" s="27"/>
      <c r="G59" s="49">
        <f t="shared" si="7"/>
        <v>28.18</v>
      </c>
      <c r="H59" s="30"/>
    </row>
    <row r="60" spans="1:8" ht="45" customHeight="1">
      <c r="A60" s="24" t="s">
        <v>110</v>
      </c>
      <c r="B60" s="27">
        <v>143.88</v>
      </c>
      <c r="C60" s="33">
        <v>11.86</v>
      </c>
      <c r="D60" s="27">
        <v>111</v>
      </c>
      <c r="E60" s="27">
        <f t="shared" si="6"/>
        <v>266.74</v>
      </c>
      <c r="F60" s="27"/>
      <c r="G60" s="49">
        <f t="shared" si="7"/>
        <v>266.74</v>
      </c>
      <c r="H60" s="41" t="s">
        <v>111</v>
      </c>
    </row>
    <row r="61" spans="1:8" ht="45" customHeight="1">
      <c r="A61" s="24" t="s">
        <v>112</v>
      </c>
      <c r="B61" s="27">
        <v>10.49</v>
      </c>
      <c r="C61" s="33">
        <v>0.81</v>
      </c>
      <c r="D61" s="27">
        <v>15</v>
      </c>
      <c r="E61" s="27">
        <f t="shared" si="6"/>
        <v>26.3</v>
      </c>
      <c r="F61" s="27"/>
      <c r="G61" s="49">
        <f t="shared" si="7"/>
        <v>26.3</v>
      </c>
      <c r="H61" s="41" t="s">
        <v>113</v>
      </c>
    </row>
    <row r="62" spans="1:8" ht="42" customHeight="1">
      <c r="A62" s="44" t="s">
        <v>114</v>
      </c>
      <c r="B62" s="27"/>
      <c r="C62" s="33"/>
      <c r="D62" s="27">
        <v>30</v>
      </c>
      <c r="E62" s="27">
        <v>30</v>
      </c>
      <c r="F62" s="27"/>
      <c r="G62" s="27">
        <v>30</v>
      </c>
      <c r="H62" s="41" t="s">
        <v>115</v>
      </c>
    </row>
    <row r="63" spans="1:8" ht="27" customHeight="1">
      <c r="A63" s="20" t="s">
        <v>116</v>
      </c>
      <c r="B63" s="21">
        <f aca="true" t="shared" si="8" ref="B63:G63">SUM(B64:B73)</f>
        <v>1118.51</v>
      </c>
      <c r="C63" s="21">
        <f>SUM(C64:C73)</f>
        <v>87.41</v>
      </c>
      <c r="D63" s="21">
        <f t="shared" si="8"/>
        <v>1626</v>
      </c>
      <c r="E63" s="21">
        <f t="shared" si="8"/>
        <v>2831.92</v>
      </c>
      <c r="F63" s="21">
        <f t="shared" si="8"/>
        <v>0</v>
      </c>
      <c r="G63" s="21">
        <f t="shared" si="8"/>
        <v>2831.92</v>
      </c>
      <c r="H63" s="42"/>
    </row>
    <row r="64" spans="1:8" ht="24.75" customHeight="1">
      <c r="A64" s="24" t="s">
        <v>117</v>
      </c>
      <c r="B64" s="27">
        <v>218.86</v>
      </c>
      <c r="C64" s="33">
        <v>16.29</v>
      </c>
      <c r="D64" s="27">
        <v>53</v>
      </c>
      <c r="E64" s="27">
        <f aca="true" t="shared" si="9" ref="E64:E73">D64+C64+B64</f>
        <v>288.15</v>
      </c>
      <c r="F64" s="27"/>
      <c r="G64" s="27">
        <f aca="true" t="shared" si="10" ref="G64:G73">E64-F64</f>
        <v>288.15</v>
      </c>
      <c r="H64" s="30" t="s">
        <v>118</v>
      </c>
    </row>
    <row r="65" spans="1:8" ht="24.75" customHeight="1">
      <c r="A65" s="24" t="s">
        <v>119</v>
      </c>
      <c r="B65" s="27">
        <v>35.38</v>
      </c>
      <c r="C65" s="33">
        <v>2.64</v>
      </c>
      <c r="D65" s="27">
        <v>16</v>
      </c>
      <c r="E65" s="27">
        <f t="shared" si="9"/>
        <v>54.02</v>
      </c>
      <c r="F65" s="27"/>
      <c r="G65" s="27">
        <f t="shared" si="10"/>
        <v>54.02</v>
      </c>
      <c r="H65" s="30" t="s">
        <v>120</v>
      </c>
    </row>
    <row r="66" spans="1:8" ht="24.75" customHeight="1">
      <c r="A66" s="50" t="s">
        <v>121</v>
      </c>
      <c r="B66" s="27">
        <v>49.86</v>
      </c>
      <c r="C66" s="33">
        <v>4.68</v>
      </c>
      <c r="D66" s="27">
        <v>21</v>
      </c>
      <c r="E66" s="27">
        <f t="shared" si="9"/>
        <v>75.53999999999999</v>
      </c>
      <c r="F66" s="27"/>
      <c r="G66" s="27">
        <f t="shared" si="10"/>
        <v>75.53999999999999</v>
      </c>
      <c r="H66" s="51" t="s">
        <v>122</v>
      </c>
    </row>
    <row r="67" spans="1:8" ht="24.75" customHeight="1">
      <c r="A67" s="24" t="s">
        <v>123</v>
      </c>
      <c r="B67" s="34">
        <v>49.86</v>
      </c>
      <c r="C67" s="34">
        <v>4.84</v>
      </c>
      <c r="D67" s="27">
        <v>21</v>
      </c>
      <c r="E67" s="27">
        <f t="shared" si="9"/>
        <v>75.7</v>
      </c>
      <c r="F67" s="27"/>
      <c r="G67" s="27">
        <f t="shared" si="10"/>
        <v>75.7</v>
      </c>
      <c r="H67" s="51" t="s">
        <v>122</v>
      </c>
    </row>
    <row r="68" spans="1:8" ht="24.75" customHeight="1">
      <c r="A68" s="24" t="s">
        <v>124</v>
      </c>
      <c r="B68" s="34">
        <v>96.08</v>
      </c>
      <c r="C68" s="34">
        <v>8</v>
      </c>
      <c r="D68" s="27"/>
      <c r="E68" s="27">
        <f t="shared" si="9"/>
        <v>104.08</v>
      </c>
      <c r="F68" s="27"/>
      <c r="G68" s="27">
        <f t="shared" si="10"/>
        <v>104.08</v>
      </c>
      <c r="H68" s="42"/>
    </row>
    <row r="69" spans="1:8" ht="24.75" customHeight="1">
      <c r="A69" s="24" t="s">
        <v>125</v>
      </c>
      <c r="B69" s="33">
        <v>125.3</v>
      </c>
      <c r="C69" s="33">
        <v>9.76</v>
      </c>
      <c r="D69" s="27">
        <v>52.5</v>
      </c>
      <c r="E69" s="27">
        <f t="shared" si="9"/>
        <v>187.56</v>
      </c>
      <c r="F69" s="27"/>
      <c r="G69" s="27">
        <f t="shared" si="10"/>
        <v>187.56</v>
      </c>
      <c r="H69" s="41" t="s">
        <v>126</v>
      </c>
    </row>
    <row r="70" spans="1:8" ht="24.75" customHeight="1">
      <c r="A70" s="24" t="s">
        <v>127</v>
      </c>
      <c r="B70" s="34">
        <v>59.79</v>
      </c>
      <c r="C70" s="34">
        <v>4.12</v>
      </c>
      <c r="D70" s="27">
        <v>39.5</v>
      </c>
      <c r="E70" s="27">
        <f t="shared" si="9"/>
        <v>103.41</v>
      </c>
      <c r="F70" s="27"/>
      <c r="G70" s="27">
        <f t="shared" si="10"/>
        <v>103.41</v>
      </c>
      <c r="H70" s="30" t="s">
        <v>128</v>
      </c>
    </row>
    <row r="71" spans="1:8" ht="24.75" customHeight="1">
      <c r="A71" s="24" t="s">
        <v>129</v>
      </c>
      <c r="B71" s="52">
        <v>256.02</v>
      </c>
      <c r="C71" s="33">
        <v>19.68</v>
      </c>
      <c r="D71" s="27"/>
      <c r="E71" s="27">
        <f t="shared" si="9"/>
        <v>275.7</v>
      </c>
      <c r="F71" s="27"/>
      <c r="G71" s="27">
        <f t="shared" si="10"/>
        <v>275.7</v>
      </c>
      <c r="H71" s="42"/>
    </row>
    <row r="72" spans="1:8" ht="30" customHeight="1">
      <c r="A72" s="24" t="s">
        <v>130</v>
      </c>
      <c r="B72" s="34">
        <v>227.36</v>
      </c>
      <c r="C72" s="34">
        <v>17.4</v>
      </c>
      <c r="D72" s="27">
        <v>59</v>
      </c>
      <c r="E72" s="27">
        <f t="shared" si="9"/>
        <v>303.76</v>
      </c>
      <c r="F72" s="27"/>
      <c r="G72" s="27">
        <f t="shared" si="10"/>
        <v>303.76</v>
      </c>
      <c r="H72" s="30" t="s">
        <v>131</v>
      </c>
    </row>
    <row r="73" spans="1:8" ht="45.75" customHeight="1">
      <c r="A73" s="24" t="s">
        <v>132</v>
      </c>
      <c r="B73" s="34"/>
      <c r="C73" s="34"/>
      <c r="D73" s="34">
        <v>1364</v>
      </c>
      <c r="E73" s="27">
        <f t="shared" si="9"/>
        <v>1364</v>
      </c>
      <c r="F73" s="34"/>
      <c r="G73" s="27">
        <f t="shared" si="10"/>
        <v>1364</v>
      </c>
      <c r="H73" s="41" t="s">
        <v>133</v>
      </c>
    </row>
    <row r="74" spans="1:8" ht="33" customHeight="1">
      <c r="A74" s="20" t="s">
        <v>134</v>
      </c>
      <c r="B74" s="21">
        <f aca="true" t="shared" si="11" ref="B74:G74">SUM(B75:B89)</f>
        <v>1800.2399999999998</v>
      </c>
      <c r="C74" s="21">
        <f t="shared" si="11"/>
        <v>129.99</v>
      </c>
      <c r="D74" s="21">
        <f t="shared" si="11"/>
        <v>2076.77</v>
      </c>
      <c r="E74" s="21">
        <f t="shared" si="11"/>
        <v>4007</v>
      </c>
      <c r="F74" s="21">
        <f t="shared" si="11"/>
        <v>0</v>
      </c>
      <c r="G74" s="21">
        <f t="shared" si="11"/>
        <v>4007</v>
      </c>
      <c r="H74" s="42"/>
    </row>
    <row r="75" spans="1:8" ht="33" customHeight="1">
      <c r="A75" s="24" t="s">
        <v>135</v>
      </c>
      <c r="B75" s="27">
        <v>322.78000000000003</v>
      </c>
      <c r="C75" s="34">
        <v>23.34</v>
      </c>
      <c r="D75" s="27">
        <v>237</v>
      </c>
      <c r="E75" s="27">
        <f aca="true" t="shared" si="12" ref="E75:E82">D75+C75+B75</f>
        <v>583.12</v>
      </c>
      <c r="F75" s="27"/>
      <c r="G75" s="27">
        <f aca="true" t="shared" si="13" ref="G75:G82">E75-F75</f>
        <v>583.12</v>
      </c>
      <c r="H75" s="53" t="s">
        <v>136</v>
      </c>
    </row>
    <row r="76" spans="1:8" ht="21.75" customHeight="1">
      <c r="A76" s="24" t="s">
        <v>137</v>
      </c>
      <c r="B76" s="27">
        <v>91.88</v>
      </c>
      <c r="C76" s="33">
        <v>6.83</v>
      </c>
      <c r="D76" s="27">
        <v>32</v>
      </c>
      <c r="E76" s="27">
        <f t="shared" si="12"/>
        <v>130.70999999999998</v>
      </c>
      <c r="F76" s="27"/>
      <c r="G76" s="27">
        <f t="shared" si="13"/>
        <v>130.70999999999998</v>
      </c>
      <c r="H76" s="36" t="s">
        <v>138</v>
      </c>
    </row>
    <row r="77" spans="1:8" ht="21.75" customHeight="1">
      <c r="A77" s="24" t="s">
        <v>139</v>
      </c>
      <c r="B77" s="27">
        <v>64.96000000000001</v>
      </c>
      <c r="C77" s="34">
        <v>4.74</v>
      </c>
      <c r="D77" s="27">
        <v>12</v>
      </c>
      <c r="E77" s="27">
        <f t="shared" si="12"/>
        <v>81.70000000000002</v>
      </c>
      <c r="F77" s="27"/>
      <c r="G77" s="27">
        <f t="shared" si="13"/>
        <v>81.70000000000002</v>
      </c>
      <c r="H77" s="53" t="s">
        <v>140</v>
      </c>
    </row>
    <row r="78" spans="1:8" ht="21.75" customHeight="1">
      <c r="A78" s="24" t="s">
        <v>141</v>
      </c>
      <c r="B78" s="27">
        <v>129.19</v>
      </c>
      <c r="C78" s="33">
        <v>9.44</v>
      </c>
      <c r="D78" s="27">
        <v>9</v>
      </c>
      <c r="E78" s="27">
        <f t="shared" si="12"/>
        <v>147.63</v>
      </c>
      <c r="F78" s="27"/>
      <c r="G78" s="27">
        <f t="shared" si="13"/>
        <v>147.63</v>
      </c>
      <c r="H78" s="30" t="s">
        <v>142</v>
      </c>
    </row>
    <row r="79" spans="1:8" ht="21.75" customHeight="1">
      <c r="A79" s="24" t="s">
        <v>143</v>
      </c>
      <c r="B79" s="33">
        <v>65</v>
      </c>
      <c r="C79" s="27">
        <v>0.92</v>
      </c>
      <c r="D79" s="27">
        <v>4</v>
      </c>
      <c r="E79" s="27">
        <f t="shared" si="12"/>
        <v>69.92</v>
      </c>
      <c r="F79" s="27"/>
      <c r="G79" s="27">
        <f t="shared" si="13"/>
        <v>69.92</v>
      </c>
      <c r="H79" s="30" t="s">
        <v>144</v>
      </c>
    </row>
    <row r="80" spans="1:8" ht="21.75" customHeight="1">
      <c r="A80" s="24" t="s">
        <v>145</v>
      </c>
      <c r="B80" s="27">
        <v>30</v>
      </c>
      <c r="C80" s="33">
        <v>0.72</v>
      </c>
      <c r="D80" s="27">
        <v>7.5</v>
      </c>
      <c r="E80" s="27">
        <f t="shared" si="12"/>
        <v>38.22</v>
      </c>
      <c r="F80" s="27"/>
      <c r="G80" s="27">
        <f t="shared" si="13"/>
        <v>38.22</v>
      </c>
      <c r="H80" s="41" t="s">
        <v>146</v>
      </c>
    </row>
    <row r="81" spans="1:8" ht="21.75" customHeight="1">
      <c r="A81" s="24" t="s">
        <v>147</v>
      </c>
      <c r="B81" s="43">
        <v>112.68</v>
      </c>
      <c r="C81" s="34">
        <v>6.92</v>
      </c>
      <c r="D81" s="27">
        <v>114.27</v>
      </c>
      <c r="E81" s="27">
        <f t="shared" si="12"/>
        <v>233.87</v>
      </c>
      <c r="F81" s="27"/>
      <c r="G81" s="27">
        <f t="shared" si="13"/>
        <v>233.87</v>
      </c>
      <c r="H81" s="30" t="s">
        <v>148</v>
      </c>
    </row>
    <row r="82" spans="1:8" ht="21.75" customHeight="1">
      <c r="A82" s="24" t="s">
        <v>149</v>
      </c>
      <c r="B82" s="27">
        <v>25.74</v>
      </c>
      <c r="C82" s="33">
        <v>0.6</v>
      </c>
      <c r="D82" s="27"/>
      <c r="E82" s="27">
        <f t="shared" si="12"/>
        <v>26.34</v>
      </c>
      <c r="F82" s="27"/>
      <c r="G82" s="27">
        <f t="shared" si="13"/>
        <v>26.34</v>
      </c>
      <c r="H82" s="42"/>
    </row>
    <row r="83" spans="1:8" ht="21.75" customHeight="1">
      <c r="A83" s="24" t="s">
        <v>150</v>
      </c>
      <c r="B83" s="27">
        <v>101.55</v>
      </c>
      <c r="C83" s="33">
        <v>7.89</v>
      </c>
      <c r="D83" s="27"/>
      <c r="E83" s="27">
        <f aca="true" t="shared" si="14" ref="E83:E88">D83+C83+B83</f>
        <v>109.44</v>
      </c>
      <c r="F83" s="27"/>
      <c r="G83" s="27">
        <f aca="true" t="shared" si="15" ref="G83:G88">E83-F83</f>
        <v>109.44</v>
      </c>
      <c r="H83" s="42"/>
    </row>
    <row r="84" spans="1:8" ht="21.75" customHeight="1">
      <c r="A84" s="24" t="s">
        <v>151</v>
      </c>
      <c r="B84" s="27">
        <v>97.35</v>
      </c>
      <c r="C84" s="33">
        <v>7.9</v>
      </c>
      <c r="D84" s="27"/>
      <c r="E84" s="27">
        <f t="shared" si="14"/>
        <v>105.25</v>
      </c>
      <c r="F84" s="27"/>
      <c r="G84" s="27">
        <f t="shared" si="15"/>
        <v>105.25</v>
      </c>
      <c r="H84" s="42"/>
    </row>
    <row r="85" spans="1:8" ht="21.75" customHeight="1">
      <c r="A85" s="24" t="s">
        <v>152</v>
      </c>
      <c r="B85" s="27">
        <v>276.74</v>
      </c>
      <c r="C85" s="33">
        <v>21.97</v>
      </c>
      <c r="D85" s="27"/>
      <c r="E85" s="27">
        <f t="shared" si="14"/>
        <v>298.71000000000004</v>
      </c>
      <c r="F85" s="27"/>
      <c r="G85" s="27">
        <f t="shared" si="15"/>
        <v>298.71000000000004</v>
      </c>
      <c r="H85" s="42"/>
    </row>
    <row r="86" spans="1:8" ht="21.75" customHeight="1">
      <c r="A86" s="24" t="s">
        <v>153</v>
      </c>
      <c r="B86" s="27">
        <v>326.82</v>
      </c>
      <c r="C86" s="33">
        <v>26.38</v>
      </c>
      <c r="D86" s="27"/>
      <c r="E86" s="27">
        <f t="shared" si="14"/>
        <v>353.2</v>
      </c>
      <c r="F86" s="27"/>
      <c r="G86" s="27">
        <f t="shared" si="15"/>
        <v>353.2</v>
      </c>
      <c r="H86" s="42"/>
    </row>
    <row r="87" spans="1:8" ht="21.75" customHeight="1">
      <c r="A87" s="24" t="s">
        <v>154</v>
      </c>
      <c r="B87" s="27">
        <v>74.26</v>
      </c>
      <c r="C87" s="33">
        <v>5.78</v>
      </c>
      <c r="D87" s="27"/>
      <c r="E87" s="27">
        <f t="shared" si="14"/>
        <v>80.04</v>
      </c>
      <c r="F87" s="27"/>
      <c r="G87" s="27">
        <f t="shared" si="15"/>
        <v>80.04</v>
      </c>
      <c r="H87" s="42"/>
    </row>
    <row r="88" spans="1:8" ht="21.75" customHeight="1">
      <c r="A88" s="24" t="s">
        <v>155</v>
      </c>
      <c r="B88" s="27">
        <v>81.29</v>
      </c>
      <c r="C88" s="34">
        <v>6.56</v>
      </c>
      <c r="D88" s="27"/>
      <c r="E88" s="27">
        <f t="shared" si="14"/>
        <v>87.85000000000001</v>
      </c>
      <c r="F88" s="27"/>
      <c r="G88" s="27">
        <f t="shared" si="15"/>
        <v>87.85000000000001</v>
      </c>
      <c r="H88" s="42"/>
    </row>
    <row r="89" spans="1:8" ht="57" customHeight="1">
      <c r="A89" s="44" t="s">
        <v>156</v>
      </c>
      <c r="B89" s="27"/>
      <c r="C89" s="33"/>
      <c r="D89" s="27">
        <v>1661</v>
      </c>
      <c r="E89" s="27">
        <v>1661</v>
      </c>
      <c r="F89" s="27"/>
      <c r="G89" s="27">
        <v>1661</v>
      </c>
      <c r="H89" s="41" t="s">
        <v>157</v>
      </c>
    </row>
    <row r="90" spans="1:8" ht="28.5" customHeight="1">
      <c r="A90" s="20" t="s">
        <v>158</v>
      </c>
      <c r="B90" s="21"/>
      <c r="C90" s="22"/>
      <c r="D90" s="21">
        <v>2912</v>
      </c>
      <c r="E90" s="21">
        <v>2912</v>
      </c>
      <c r="F90" s="21"/>
      <c r="G90" s="21">
        <v>2912</v>
      </c>
      <c r="H90" s="41" t="s">
        <v>159</v>
      </c>
    </row>
    <row r="91" spans="1:8" ht="24" customHeight="1">
      <c r="A91" s="20" t="s">
        <v>160</v>
      </c>
      <c r="B91" s="21">
        <f aca="true" t="shared" si="16" ref="B91:G91">SUM(B92:B105)</f>
        <v>1178.7699999999998</v>
      </c>
      <c r="C91" s="21">
        <f t="shared" si="16"/>
        <v>92.85000000000001</v>
      </c>
      <c r="D91" s="21">
        <f t="shared" si="16"/>
        <v>1770.8000000000002</v>
      </c>
      <c r="E91" s="21">
        <f t="shared" si="16"/>
        <v>3042.42</v>
      </c>
      <c r="F91" s="21">
        <f t="shared" si="16"/>
        <v>0</v>
      </c>
      <c r="G91" s="21">
        <f t="shared" si="16"/>
        <v>3042.42</v>
      </c>
      <c r="H91" s="42"/>
    </row>
    <row r="92" spans="1:8" ht="27.75" customHeight="1">
      <c r="A92" s="24" t="s">
        <v>161</v>
      </c>
      <c r="B92" s="27">
        <v>131.2</v>
      </c>
      <c r="C92" s="33">
        <v>9.84</v>
      </c>
      <c r="D92" s="27">
        <v>10</v>
      </c>
      <c r="E92" s="27">
        <f aca="true" t="shared" si="17" ref="E92:E104">D92+C92+B92</f>
        <v>151.04</v>
      </c>
      <c r="F92" s="27"/>
      <c r="G92" s="27">
        <f aca="true" t="shared" si="18" ref="G92:G104">E92-F92</f>
        <v>151.04</v>
      </c>
      <c r="H92" s="30" t="s">
        <v>162</v>
      </c>
    </row>
    <row r="93" spans="1:8" ht="27.75" customHeight="1">
      <c r="A93" s="24" t="s">
        <v>163</v>
      </c>
      <c r="B93" s="27">
        <v>23.9</v>
      </c>
      <c r="C93" s="33">
        <v>1.91</v>
      </c>
      <c r="D93" s="27">
        <v>10</v>
      </c>
      <c r="E93" s="27">
        <f t="shared" si="17"/>
        <v>35.81</v>
      </c>
      <c r="F93" s="27"/>
      <c r="G93" s="27">
        <f t="shared" si="18"/>
        <v>35.81</v>
      </c>
      <c r="H93" s="30" t="s">
        <v>164</v>
      </c>
    </row>
    <row r="94" spans="1:8" ht="27.75" customHeight="1">
      <c r="A94" s="24" t="s">
        <v>165</v>
      </c>
      <c r="B94" s="27">
        <v>319.32</v>
      </c>
      <c r="C94" s="33">
        <v>24.91</v>
      </c>
      <c r="D94" s="27">
        <v>391.6</v>
      </c>
      <c r="E94" s="27">
        <f t="shared" si="17"/>
        <v>735.83</v>
      </c>
      <c r="F94" s="27"/>
      <c r="G94" s="27">
        <f t="shared" si="18"/>
        <v>735.83</v>
      </c>
      <c r="H94" s="30" t="s">
        <v>166</v>
      </c>
    </row>
    <row r="95" spans="1:8" ht="27.75" customHeight="1">
      <c r="A95" s="24" t="s">
        <v>167</v>
      </c>
      <c r="B95" s="43">
        <v>39.39</v>
      </c>
      <c r="C95" s="33">
        <v>2.71</v>
      </c>
      <c r="D95" s="27">
        <v>21.5</v>
      </c>
      <c r="E95" s="27">
        <f t="shared" si="17"/>
        <v>63.6</v>
      </c>
      <c r="F95" s="27"/>
      <c r="G95" s="27">
        <f t="shared" si="18"/>
        <v>63.6</v>
      </c>
      <c r="H95" s="30" t="s">
        <v>168</v>
      </c>
    </row>
    <row r="96" spans="1:8" ht="27.75" customHeight="1">
      <c r="A96" s="24" t="s">
        <v>169</v>
      </c>
      <c r="B96" s="27">
        <v>34.32</v>
      </c>
      <c r="C96" s="33">
        <v>2.85</v>
      </c>
      <c r="D96" s="27"/>
      <c r="E96" s="27">
        <f t="shared" si="17"/>
        <v>37.17</v>
      </c>
      <c r="F96" s="27"/>
      <c r="G96" s="27">
        <f t="shared" si="18"/>
        <v>37.17</v>
      </c>
      <c r="H96" s="38"/>
    </row>
    <row r="97" spans="1:8" ht="27.75" customHeight="1">
      <c r="A97" s="24" t="s">
        <v>170</v>
      </c>
      <c r="B97" s="27">
        <v>36.74</v>
      </c>
      <c r="C97" s="33">
        <v>2.75</v>
      </c>
      <c r="D97" s="27">
        <v>10</v>
      </c>
      <c r="E97" s="27">
        <f t="shared" si="17"/>
        <v>49.49</v>
      </c>
      <c r="F97" s="27"/>
      <c r="G97" s="27">
        <f t="shared" si="18"/>
        <v>49.49</v>
      </c>
      <c r="H97" s="30" t="s">
        <v>171</v>
      </c>
    </row>
    <row r="98" spans="1:8" ht="27.75" customHeight="1">
      <c r="A98" s="24" t="s">
        <v>172</v>
      </c>
      <c r="B98" s="27">
        <v>28.450000000000003</v>
      </c>
      <c r="C98" s="33">
        <v>2.22</v>
      </c>
      <c r="D98" s="27">
        <v>12</v>
      </c>
      <c r="E98" s="27">
        <f t="shared" si="17"/>
        <v>42.67</v>
      </c>
      <c r="F98" s="27"/>
      <c r="G98" s="27">
        <f t="shared" si="18"/>
        <v>42.67</v>
      </c>
      <c r="H98" s="30" t="s">
        <v>173</v>
      </c>
    </row>
    <row r="99" spans="1:8" ht="27.75" customHeight="1">
      <c r="A99" s="24" t="s">
        <v>174</v>
      </c>
      <c r="B99" s="27">
        <v>351.92</v>
      </c>
      <c r="C99" s="33">
        <v>28.94</v>
      </c>
      <c r="D99" s="27">
        <v>56</v>
      </c>
      <c r="E99" s="27">
        <f t="shared" si="17"/>
        <v>436.86</v>
      </c>
      <c r="F99" s="27"/>
      <c r="G99" s="27">
        <f t="shared" si="18"/>
        <v>436.86</v>
      </c>
      <c r="H99" s="30" t="s">
        <v>175</v>
      </c>
    </row>
    <row r="100" spans="1:8" ht="27.75" customHeight="1">
      <c r="A100" s="24" t="s">
        <v>176</v>
      </c>
      <c r="B100" s="33">
        <v>24.3</v>
      </c>
      <c r="C100" s="27">
        <v>1.93</v>
      </c>
      <c r="D100" s="27"/>
      <c r="E100" s="27">
        <f t="shared" si="17"/>
        <v>26.23</v>
      </c>
      <c r="F100" s="27"/>
      <c r="G100" s="27">
        <f t="shared" si="18"/>
        <v>26.23</v>
      </c>
      <c r="H100" s="42"/>
    </row>
    <row r="101" spans="1:8" ht="27.75" customHeight="1">
      <c r="A101" s="24" t="s">
        <v>177</v>
      </c>
      <c r="B101" s="27">
        <v>17.93</v>
      </c>
      <c r="C101" s="33">
        <v>1.31</v>
      </c>
      <c r="D101" s="27">
        <v>5</v>
      </c>
      <c r="E101" s="27">
        <f t="shared" si="17"/>
        <v>24.240000000000002</v>
      </c>
      <c r="F101" s="27"/>
      <c r="G101" s="27">
        <f t="shared" si="18"/>
        <v>24.240000000000002</v>
      </c>
      <c r="H101" s="30" t="s">
        <v>178</v>
      </c>
    </row>
    <row r="102" spans="1:8" ht="27.75" customHeight="1">
      <c r="A102" s="24" t="s">
        <v>179</v>
      </c>
      <c r="B102" s="27">
        <v>89.47</v>
      </c>
      <c r="C102" s="33">
        <v>7.07</v>
      </c>
      <c r="D102" s="27"/>
      <c r="E102" s="27">
        <f t="shared" si="17"/>
        <v>96.53999999999999</v>
      </c>
      <c r="F102" s="27"/>
      <c r="G102" s="27">
        <f t="shared" si="18"/>
        <v>96.53999999999999</v>
      </c>
      <c r="H102" s="42"/>
    </row>
    <row r="103" spans="1:8" ht="27.75" customHeight="1">
      <c r="A103" s="24" t="s">
        <v>180</v>
      </c>
      <c r="B103" s="34">
        <v>67.25</v>
      </c>
      <c r="C103" s="34">
        <v>5.18</v>
      </c>
      <c r="D103" s="27">
        <v>15</v>
      </c>
      <c r="E103" s="27">
        <f t="shared" si="17"/>
        <v>87.43</v>
      </c>
      <c r="F103" s="27"/>
      <c r="G103" s="27">
        <f t="shared" si="18"/>
        <v>87.43</v>
      </c>
      <c r="H103" s="30" t="s">
        <v>181</v>
      </c>
    </row>
    <row r="104" spans="1:8" ht="27.75" customHeight="1">
      <c r="A104" s="24" t="s">
        <v>182</v>
      </c>
      <c r="B104" s="34">
        <v>14.58</v>
      </c>
      <c r="C104" s="34">
        <v>1.23</v>
      </c>
      <c r="D104" s="27">
        <v>10</v>
      </c>
      <c r="E104" s="27">
        <f t="shared" si="17"/>
        <v>25.810000000000002</v>
      </c>
      <c r="F104" s="27"/>
      <c r="G104" s="27">
        <f t="shared" si="18"/>
        <v>25.810000000000002</v>
      </c>
      <c r="H104" s="30" t="s">
        <v>183</v>
      </c>
    </row>
    <row r="105" spans="1:8" ht="85.5" customHeight="1">
      <c r="A105" s="44" t="s">
        <v>184</v>
      </c>
      <c r="B105" s="27"/>
      <c r="C105" s="33"/>
      <c r="D105" s="27">
        <v>1229.7</v>
      </c>
      <c r="E105" s="27">
        <v>1229.7</v>
      </c>
      <c r="F105" s="27"/>
      <c r="G105" s="27">
        <v>1229.7</v>
      </c>
      <c r="H105" s="41" t="s">
        <v>185</v>
      </c>
    </row>
    <row r="106" spans="1:8" ht="27.75" customHeight="1">
      <c r="A106" s="20" t="s">
        <v>186</v>
      </c>
      <c r="B106" s="21">
        <f aca="true" t="shared" si="19" ref="B106:G106">SUM(B107:B118)</f>
        <v>1916.86</v>
      </c>
      <c r="C106" s="21">
        <f t="shared" si="19"/>
        <v>150.56</v>
      </c>
      <c r="D106" s="21">
        <f t="shared" si="19"/>
        <v>2210.56</v>
      </c>
      <c r="E106" s="21">
        <f t="shared" si="19"/>
        <v>4277.9800000000005</v>
      </c>
      <c r="F106" s="21">
        <f t="shared" si="19"/>
        <v>0</v>
      </c>
      <c r="G106" s="21">
        <f t="shared" si="19"/>
        <v>4277.9800000000005</v>
      </c>
      <c r="H106" s="42"/>
    </row>
    <row r="107" spans="1:8" ht="30" customHeight="1">
      <c r="A107" s="24" t="s">
        <v>187</v>
      </c>
      <c r="B107" s="27">
        <v>437.73999999999995</v>
      </c>
      <c r="C107" s="33">
        <v>33.35</v>
      </c>
      <c r="D107" s="27">
        <v>36</v>
      </c>
      <c r="E107" s="27">
        <f>SUM(B107:D107)</f>
        <v>507.09</v>
      </c>
      <c r="F107" s="34"/>
      <c r="G107" s="27">
        <f aca="true" t="shared" si="20" ref="G107:G117">E107-F107</f>
        <v>507.09</v>
      </c>
      <c r="H107" s="30" t="s">
        <v>188</v>
      </c>
    </row>
    <row r="108" spans="1:8" ht="33" customHeight="1">
      <c r="A108" s="24" t="s">
        <v>189</v>
      </c>
      <c r="B108" s="27">
        <v>71.94</v>
      </c>
      <c r="C108" s="33">
        <v>5.73</v>
      </c>
      <c r="D108" s="27">
        <v>52</v>
      </c>
      <c r="E108" s="27">
        <f>SUM(B108:D108)</f>
        <v>129.67000000000002</v>
      </c>
      <c r="F108" s="27"/>
      <c r="G108" s="27">
        <f t="shared" si="20"/>
        <v>129.67000000000002</v>
      </c>
      <c r="H108" s="30" t="s">
        <v>190</v>
      </c>
    </row>
    <row r="109" spans="1:8" ht="30" customHeight="1">
      <c r="A109" s="24" t="s">
        <v>191</v>
      </c>
      <c r="B109" s="27">
        <v>209.91</v>
      </c>
      <c r="C109" s="33">
        <v>16.07</v>
      </c>
      <c r="D109" s="27">
        <v>100</v>
      </c>
      <c r="E109" s="27">
        <f>SUM(B109:D109)</f>
        <v>325.98</v>
      </c>
      <c r="F109" s="27"/>
      <c r="G109" s="27">
        <f t="shared" si="20"/>
        <v>325.98</v>
      </c>
      <c r="H109" s="41" t="s">
        <v>192</v>
      </c>
    </row>
    <row r="110" spans="1:8" ht="40.5" customHeight="1">
      <c r="A110" s="24" t="s">
        <v>193</v>
      </c>
      <c r="B110" s="27">
        <v>283.01</v>
      </c>
      <c r="C110" s="33">
        <v>21.94</v>
      </c>
      <c r="D110" s="27">
        <v>129.5</v>
      </c>
      <c r="E110" s="27">
        <f aca="true" t="shared" si="21" ref="E110:E117">SUM(B110:D110)</f>
        <v>434.45</v>
      </c>
      <c r="F110" s="27"/>
      <c r="G110" s="27">
        <f t="shared" si="20"/>
        <v>434.45</v>
      </c>
      <c r="H110" s="30" t="s">
        <v>194</v>
      </c>
    </row>
    <row r="111" spans="1:8" ht="40.5" customHeight="1">
      <c r="A111" s="24" t="s">
        <v>195</v>
      </c>
      <c r="B111" s="27">
        <v>290.19</v>
      </c>
      <c r="C111" s="33">
        <v>24.32</v>
      </c>
      <c r="D111" s="27"/>
      <c r="E111" s="27">
        <f t="shared" si="21"/>
        <v>314.51</v>
      </c>
      <c r="F111" s="27"/>
      <c r="G111" s="27">
        <f t="shared" si="20"/>
        <v>314.51</v>
      </c>
      <c r="H111" s="30"/>
    </row>
    <row r="112" spans="1:8" ht="40.5" customHeight="1">
      <c r="A112" s="24" t="s">
        <v>196</v>
      </c>
      <c r="B112" s="27">
        <v>162.12</v>
      </c>
      <c r="C112" s="33">
        <v>12.78</v>
      </c>
      <c r="D112" s="27"/>
      <c r="E112" s="27">
        <f t="shared" si="21"/>
        <v>174.9</v>
      </c>
      <c r="F112" s="27"/>
      <c r="G112" s="27">
        <f t="shared" si="20"/>
        <v>174.9</v>
      </c>
      <c r="H112" s="30"/>
    </row>
    <row r="113" spans="1:8" ht="40.5" customHeight="1">
      <c r="A113" s="54" t="s">
        <v>197</v>
      </c>
      <c r="B113" s="27">
        <v>136.54000000000002</v>
      </c>
      <c r="C113" s="33">
        <v>10.86</v>
      </c>
      <c r="D113" s="27"/>
      <c r="E113" s="27">
        <f t="shared" si="21"/>
        <v>147.40000000000003</v>
      </c>
      <c r="F113" s="27"/>
      <c r="G113" s="27">
        <f t="shared" si="20"/>
        <v>147.40000000000003</v>
      </c>
      <c r="H113" s="30"/>
    </row>
    <row r="114" spans="1:8" ht="40.5" customHeight="1">
      <c r="A114" s="55" t="s">
        <v>198</v>
      </c>
      <c r="B114" s="27">
        <v>82.19</v>
      </c>
      <c r="C114" s="33">
        <v>6.58</v>
      </c>
      <c r="D114" s="27"/>
      <c r="E114" s="27">
        <f t="shared" si="21"/>
        <v>88.77</v>
      </c>
      <c r="F114" s="27"/>
      <c r="G114" s="27">
        <f t="shared" si="20"/>
        <v>88.77</v>
      </c>
      <c r="H114" s="30"/>
    </row>
    <row r="115" spans="1:8" ht="33" customHeight="1">
      <c r="A115" s="24" t="s">
        <v>199</v>
      </c>
      <c r="B115" s="27">
        <v>91.43</v>
      </c>
      <c r="C115" s="56">
        <v>7.1</v>
      </c>
      <c r="D115" s="27">
        <v>35</v>
      </c>
      <c r="E115" s="27">
        <f t="shared" si="21"/>
        <v>133.53</v>
      </c>
      <c r="F115" s="27"/>
      <c r="G115" s="27">
        <f t="shared" si="20"/>
        <v>133.53</v>
      </c>
      <c r="H115" s="30" t="s">
        <v>200</v>
      </c>
    </row>
    <row r="116" spans="1:8" ht="33" customHeight="1">
      <c r="A116" s="57" t="s">
        <v>201</v>
      </c>
      <c r="B116" s="27">
        <v>75.94999999999999</v>
      </c>
      <c r="C116" s="58">
        <v>5.9</v>
      </c>
      <c r="D116" s="27"/>
      <c r="E116" s="27">
        <f t="shared" si="21"/>
        <v>81.85</v>
      </c>
      <c r="F116" s="27"/>
      <c r="G116" s="27">
        <f t="shared" si="20"/>
        <v>81.85</v>
      </c>
      <c r="H116" s="30"/>
    </row>
    <row r="117" spans="1:8" ht="33" customHeight="1">
      <c r="A117" s="55" t="s">
        <v>202</v>
      </c>
      <c r="B117" s="27">
        <v>75.84</v>
      </c>
      <c r="C117" s="58">
        <v>5.93</v>
      </c>
      <c r="D117" s="27"/>
      <c r="E117" s="27">
        <f t="shared" si="21"/>
        <v>81.77000000000001</v>
      </c>
      <c r="F117" s="27"/>
      <c r="G117" s="27">
        <f t="shared" si="20"/>
        <v>81.77000000000001</v>
      </c>
      <c r="H117" s="30"/>
    </row>
    <row r="118" spans="1:8" ht="70.5" customHeight="1">
      <c r="A118" s="44" t="s">
        <v>203</v>
      </c>
      <c r="B118" s="27"/>
      <c r="C118" s="33"/>
      <c r="D118" s="27">
        <v>1858.06</v>
      </c>
      <c r="E118" s="27">
        <v>1858.06</v>
      </c>
      <c r="F118" s="27"/>
      <c r="G118" s="27">
        <v>1858.06</v>
      </c>
      <c r="H118" s="41" t="s">
        <v>204</v>
      </c>
    </row>
    <row r="119" spans="1:8" ht="30" customHeight="1">
      <c r="A119" s="20" t="s">
        <v>205</v>
      </c>
      <c r="B119" s="21">
        <f aca="true" t="shared" si="22" ref="B119:G119">SUM(B120:B124)</f>
        <v>1181.07</v>
      </c>
      <c r="C119" s="21">
        <f t="shared" si="22"/>
        <v>94.1</v>
      </c>
      <c r="D119" s="21">
        <f t="shared" si="22"/>
        <v>782.54</v>
      </c>
      <c r="E119" s="21">
        <f t="shared" si="22"/>
        <v>2057.71</v>
      </c>
      <c r="F119" s="21">
        <f t="shared" si="22"/>
        <v>0</v>
      </c>
      <c r="G119" s="21">
        <f t="shared" si="22"/>
        <v>2057.71</v>
      </c>
      <c r="H119" s="42"/>
    </row>
    <row r="120" spans="1:8" ht="31.5" customHeight="1">
      <c r="A120" s="24" t="s">
        <v>206</v>
      </c>
      <c r="B120" s="27">
        <v>452.66</v>
      </c>
      <c r="C120" s="33">
        <v>35.31</v>
      </c>
      <c r="D120" s="27">
        <v>45</v>
      </c>
      <c r="E120" s="27">
        <f>D120+C120+B120</f>
        <v>532.97</v>
      </c>
      <c r="F120" s="27"/>
      <c r="G120" s="27">
        <f>E120-F120</f>
        <v>532.97</v>
      </c>
      <c r="H120" s="30" t="s">
        <v>207</v>
      </c>
    </row>
    <row r="121" spans="1:8" ht="31.5" customHeight="1">
      <c r="A121" s="55" t="s">
        <v>208</v>
      </c>
      <c r="B121" s="27">
        <v>222.20999999999998</v>
      </c>
      <c r="C121" s="33">
        <v>17.42</v>
      </c>
      <c r="D121" s="27">
        <v>160</v>
      </c>
      <c r="E121" s="27">
        <f>D121+C121+B121</f>
        <v>399.63</v>
      </c>
      <c r="F121" s="27"/>
      <c r="G121" s="27">
        <f>E121-F121</f>
        <v>399.63</v>
      </c>
      <c r="H121" s="41" t="s">
        <v>209</v>
      </c>
    </row>
    <row r="122" spans="1:8" ht="31.5" customHeight="1">
      <c r="A122" s="24" t="s">
        <v>210</v>
      </c>
      <c r="B122" s="27">
        <v>205.8</v>
      </c>
      <c r="C122" s="33">
        <v>16.77</v>
      </c>
      <c r="D122" s="27">
        <v>10</v>
      </c>
      <c r="E122" s="27">
        <f>D122+C122+B122</f>
        <v>232.57</v>
      </c>
      <c r="F122" s="27"/>
      <c r="G122" s="27">
        <f>E122-F122</f>
        <v>232.57</v>
      </c>
      <c r="H122" s="30" t="s">
        <v>211</v>
      </c>
    </row>
    <row r="123" spans="1:8" ht="31.5" customHeight="1">
      <c r="A123" s="24" t="s">
        <v>212</v>
      </c>
      <c r="B123" s="27">
        <v>300.4</v>
      </c>
      <c r="C123" s="33">
        <v>24.6</v>
      </c>
      <c r="D123" s="27"/>
      <c r="E123" s="27">
        <f>D123+C123+B123</f>
        <v>325</v>
      </c>
      <c r="F123" s="27"/>
      <c r="G123" s="27">
        <f>E123-F123</f>
        <v>325</v>
      </c>
      <c r="H123" s="30"/>
    </row>
    <row r="124" spans="1:8" ht="46.5" customHeight="1">
      <c r="A124" s="24" t="s">
        <v>213</v>
      </c>
      <c r="B124" s="27"/>
      <c r="C124" s="33"/>
      <c r="D124" s="27">
        <v>567.54</v>
      </c>
      <c r="E124" s="27">
        <f>D124+C124+B124</f>
        <v>567.54</v>
      </c>
      <c r="F124" s="27"/>
      <c r="G124" s="27">
        <f>E124-F124</f>
        <v>567.54</v>
      </c>
      <c r="H124" s="41" t="s">
        <v>214</v>
      </c>
    </row>
    <row r="125" spans="1:8" ht="37.5">
      <c r="A125" s="59" t="s">
        <v>215</v>
      </c>
      <c r="B125" s="21">
        <f aca="true" t="shared" si="23" ref="B125:G125">SUM(B126:B129)</f>
        <v>465.02</v>
      </c>
      <c r="C125" s="21">
        <f t="shared" si="23"/>
        <v>34.49</v>
      </c>
      <c r="D125" s="21">
        <f t="shared" si="23"/>
        <v>340</v>
      </c>
      <c r="E125" s="21">
        <f t="shared" si="23"/>
        <v>839.51</v>
      </c>
      <c r="F125" s="21">
        <f t="shared" si="23"/>
        <v>0</v>
      </c>
      <c r="G125" s="21">
        <f t="shared" si="23"/>
        <v>839.51</v>
      </c>
      <c r="H125" s="42"/>
    </row>
    <row r="126" spans="1:8" ht="39.75" customHeight="1">
      <c r="A126" s="24" t="s">
        <v>216</v>
      </c>
      <c r="B126" s="27">
        <v>371.19</v>
      </c>
      <c r="C126" s="33">
        <v>27.39</v>
      </c>
      <c r="D126" s="27">
        <v>80</v>
      </c>
      <c r="E126" s="27">
        <f>SUM(B126:D126)</f>
        <v>478.58</v>
      </c>
      <c r="F126" s="34"/>
      <c r="G126" s="27">
        <f>E126-F126</f>
        <v>478.58</v>
      </c>
      <c r="H126" s="30" t="s">
        <v>217</v>
      </c>
    </row>
    <row r="127" spans="1:8" ht="39.75" customHeight="1">
      <c r="A127" s="24" t="s">
        <v>218</v>
      </c>
      <c r="B127" s="27">
        <v>93.83000000000001</v>
      </c>
      <c r="C127" s="33">
        <v>7.1</v>
      </c>
      <c r="D127" s="27">
        <v>52</v>
      </c>
      <c r="E127" s="27">
        <f>SUM(B127:D127)</f>
        <v>152.93</v>
      </c>
      <c r="F127" s="27"/>
      <c r="G127" s="27">
        <f>E127-F127</f>
        <v>152.93</v>
      </c>
      <c r="H127" s="30" t="s">
        <v>219</v>
      </c>
    </row>
    <row r="128" spans="1:8" ht="39.75" customHeight="1">
      <c r="A128" s="44" t="s">
        <v>220</v>
      </c>
      <c r="B128" s="27"/>
      <c r="C128" s="33"/>
      <c r="D128" s="27">
        <v>120</v>
      </c>
      <c r="E128" s="27">
        <f>SUM(B128:D128)</f>
        <v>120</v>
      </c>
      <c r="F128" s="27"/>
      <c r="G128" s="27">
        <f>E128-F128</f>
        <v>120</v>
      </c>
      <c r="H128" s="41" t="s">
        <v>221</v>
      </c>
    </row>
    <row r="129" spans="1:8" ht="39.75" customHeight="1">
      <c r="A129" s="60" t="s">
        <v>222</v>
      </c>
      <c r="B129" s="27"/>
      <c r="C129" s="33"/>
      <c r="D129" s="27">
        <v>88</v>
      </c>
      <c r="E129" s="27">
        <f>SUM(B129:D129)</f>
        <v>88</v>
      </c>
      <c r="F129" s="27"/>
      <c r="G129" s="27">
        <f>E129-F129</f>
        <v>88</v>
      </c>
      <c r="H129" s="41" t="s">
        <v>223</v>
      </c>
    </row>
    <row r="130" spans="1:8" ht="28.5" customHeight="1">
      <c r="A130" s="59" t="s">
        <v>224</v>
      </c>
      <c r="B130" s="21">
        <f aca="true" t="shared" si="24" ref="B130:G130">SUM(B131)</f>
        <v>95.64</v>
      </c>
      <c r="C130" s="21">
        <f t="shared" si="24"/>
        <v>7.28</v>
      </c>
      <c r="D130" s="21">
        <f t="shared" si="24"/>
        <v>108</v>
      </c>
      <c r="E130" s="21">
        <f t="shared" si="24"/>
        <v>210.92000000000002</v>
      </c>
      <c r="F130" s="21">
        <f t="shared" si="24"/>
        <v>0</v>
      </c>
      <c r="G130" s="21">
        <f t="shared" si="24"/>
        <v>210.92000000000002</v>
      </c>
      <c r="H130" s="42"/>
    </row>
    <row r="131" spans="1:8" ht="33" customHeight="1">
      <c r="A131" s="24" t="s">
        <v>225</v>
      </c>
      <c r="B131" s="27">
        <v>95.64</v>
      </c>
      <c r="C131" s="33">
        <v>7.28</v>
      </c>
      <c r="D131" s="27">
        <v>108</v>
      </c>
      <c r="E131" s="27">
        <f>SUM(B131:D131)</f>
        <v>210.92000000000002</v>
      </c>
      <c r="F131" s="27"/>
      <c r="G131" s="27">
        <f>E131-F131</f>
        <v>210.92000000000002</v>
      </c>
      <c r="H131" s="41" t="s">
        <v>226</v>
      </c>
    </row>
    <row r="132" spans="1:8" ht="33" customHeight="1">
      <c r="A132" s="20" t="s">
        <v>227</v>
      </c>
      <c r="B132" s="21"/>
      <c r="C132" s="22"/>
      <c r="D132" s="21">
        <v>150</v>
      </c>
      <c r="E132" s="21">
        <v>150</v>
      </c>
      <c r="F132" s="21"/>
      <c r="G132" s="21">
        <v>150</v>
      </c>
      <c r="H132" s="42"/>
    </row>
    <row r="133" spans="1:8" ht="27.75" customHeight="1">
      <c r="A133" s="44" t="s">
        <v>228</v>
      </c>
      <c r="B133" s="27"/>
      <c r="C133" s="33"/>
      <c r="D133" s="27">
        <v>150</v>
      </c>
      <c r="E133" s="27">
        <v>150</v>
      </c>
      <c r="F133" s="27"/>
      <c r="G133" s="27">
        <v>150</v>
      </c>
      <c r="H133" s="41" t="s">
        <v>229</v>
      </c>
    </row>
    <row r="134" spans="1:8" ht="34.5" customHeight="1">
      <c r="A134" s="20" t="s">
        <v>230</v>
      </c>
      <c r="B134" s="21"/>
      <c r="C134" s="22"/>
      <c r="D134" s="21">
        <v>550</v>
      </c>
      <c r="E134" s="21">
        <v>550</v>
      </c>
      <c r="F134" s="21"/>
      <c r="G134" s="21">
        <v>550</v>
      </c>
      <c r="H134" s="38"/>
    </row>
    <row r="135" spans="1:8" ht="33" customHeight="1">
      <c r="A135" s="20" t="s">
        <v>231</v>
      </c>
      <c r="B135" s="21">
        <f>SUM(B136:B138)</f>
        <v>12716</v>
      </c>
      <c r="C135" s="22"/>
      <c r="D135" s="21">
        <f>SUM(D136:D138)</f>
        <v>15197.42</v>
      </c>
      <c r="E135" s="21">
        <f>SUM(E136:E138)</f>
        <v>27913.42</v>
      </c>
      <c r="F135" s="21">
        <f>SUM(F136:F138)</f>
        <v>0</v>
      </c>
      <c r="G135" s="21">
        <f>SUM(G136:G138)</f>
        <v>27913.42</v>
      </c>
      <c r="H135" s="42"/>
    </row>
    <row r="136" spans="1:8" ht="33.75" customHeight="1">
      <c r="A136" s="44" t="s">
        <v>232</v>
      </c>
      <c r="B136" s="34">
        <v>750</v>
      </c>
      <c r="C136" s="33"/>
      <c r="D136" s="27"/>
      <c r="E136" s="27">
        <v>750</v>
      </c>
      <c r="F136" s="27"/>
      <c r="G136" s="27">
        <v>750</v>
      </c>
      <c r="H136" s="42"/>
    </row>
    <row r="137" spans="1:8" ht="39" customHeight="1">
      <c r="A137" s="44" t="s">
        <v>233</v>
      </c>
      <c r="B137" s="27">
        <v>11966</v>
      </c>
      <c r="C137" s="33"/>
      <c r="D137" s="27"/>
      <c r="E137" s="27">
        <v>11966</v>
      </c>
      <c r="F137" s="27"/>
      <c r="G137" s="27">
        <v>11966</v>
      </c>
      <c r="H137" s="39" t="s">
        <v>234</v>
      </c>
    </row>
    <row r="138" spans="1:8" ht="57.75" customHeight="1">
      <c r="A138" s="44" t="s">
        <v>235</v>
      </c>
      <c r="B138" s="34"/>
      <c r="C138" s="33"/>
      <c r="D138" s="27">
        <v>15197.42</v>
      </c>
      <c r="E138" s="27">
        <v>15197.42</v>
      </c>
      <c r="F138" s="27"/>
      <c r="G138" s="27">
        <v>15197.42</v>
      </c>
      <c r="H138" s="41" t="s">
        <v>236</v>
      </c>
    </row>
    <row r="139" spans="1:8" ht="27.75" customHeight="1">
      <c r="A139" s="61" t="s">
        <v>237</v>
      </c>
      <c r="B139" s="21">
        <f aca="true" t="shared" si="25" ref="B139:G139">B135+B134+B132+B130+B125+B119+B106+B91+B90+B74+B63+B54+B51+B46+B40+B6</f>
        <v>36527.35</v>
      </c>
      <c r="C139" s="21">
        <f t="shared" si="25"/>
        <v>1623.5300000000002</v>
      </c>
      <c r="D139" s="21">
        <f t="shared" si="25"/>
        <v>34284.11</v>
      </c>
      <c r="E139" s="21">
        <f t="shared" si="25"/>
        <v>72434.98999999999</v>
      </c>
      <c r="F139" s="21">
        <f t="shared" si="25"/>
        <v>0</v>
      </c>
      <c r="G139" s="21">
        <f t="shared" si="25"/>
        <v>72434.98999999999</v>
      </c>
      <c r="H139" s="23"/>
    </row>
    <row r="141" spans="1:7" ht="18.75">
      <c r="A141" s="62"/>
      <c r="B141" s="63"/>
      <c r="C141" s="63"/>
      <c r="D141" s="63"/>
      <c r="E141" s="63"/>
      <c r="F141" s="63"/>
      <c r="G141" s="63"/>
    </row>
    <row r="142" spans="1:7" ht="18.75">
      <c r="A142" s="64"/>
      <c r="B142" s="65"/>
      <c r="C142" s="66"/>
      <c r="D142" s="65"/>
      <c r="E142" s="65"/>
      <c r="F142" s="65"/>
      <c r="G142" s="65"/>
    </row>
  </sheetData>
  <sheetProtection/>
  <autoFilter ref="A5:H139"/>
  <mergeCells count="6">
    <mergeCell ref="E3:G3"/>
    <mergeCell ref="A141:G141"/>
    <mergeCell ref="A142:G142"/>
    <mergeCell ref="E4:E5"/>
    <mergeCell ref="H4:H5"/>
    <mergeCell ref="A1:H2"/>
  </mergeCells>
  <printOptions horizontalCentered="1"/>
  <pageMargins left="0.43" right="0.35" top="0.59" bottom="0.51" header="0.51" footer="0.16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yyhz</dc:creator>
  <cp:keywords/>
  <dc:description/>
  <cp:lastModifiedBy>Buzz Lightyear</cp:lastModifiedBy>
  <cp:lastPrinted>2015-12-31T02:10:37Z</cp:lastPrinted>
  <dcterms:created xsi:type="dcterms:W3CDTF">2012-02-11T06:18:36Z</dcterms:created>
  <dcterms:modified xsi:type="dcterms:W3CDTF">2017-12-01T06:28:39Z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