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项目性转移支付" sheetId="1" r:id="rId1"/>
  </sheets>
  <definedNames>
    <definedName name="_xlnm._FilterDatabase" localSheetId="0" hidden="1">项目性转移支付!$A$4:$L$76</definedName>
    <definedName name="_xlnm.Print_Titles" localSheetId="0">项目性转移支付!$1:$4</definedName>
  </definedNames>
  <calcPr calcId="144525"/>
</workbook>
</file>

<file path=xl/sharedStrings.xml><?xml version="1.0" encoding="utf-8"?>
<sst xmlns="http://schemas.openxmlformats.org/spreadsheetml/2006/main" count="443" uniqueCount="293">
  <si>
    <t>2018年云溪区转移支付</t>
  </si>
  <si>
    <t>资金归属科室</t>
  </si>
  <si>
    <t>2018.12.29</t>
  </si>
  <si>
    <t>单位：万元</t>
  </si>
  <si>
    <t>科目代码</t>
  </si>
  <si>
    <t>发文日期</t>
  </si>
  <si>
    <t>发文号</t>
  </si>
  <si>
    <t>摘要</t>
  </si>
  <si>
    <t>金额</t>
  </si>
  <si>
    <t>已拨付</t>
  </si>
  <si>
    <t>未拨付</t>
  </si>
  <si>
    <t>拨付单位</t>
  </si>
  <si>
    <t>指标单号</t>
  </si>
  <si>
    <t>拨付时间</t>
  </si>
  <si>
    <t>2017.12.14</t>
  </si>
  <si>
    <t>岳财预【2017】68号</t>
  </si>
  <si>
    <t>2018年高校毕业生“三支一扶”计划中央补助资金</t>
  </si>
  <si>
    <t>人社局</t>
  </si>
  <si>
    <t>1150</t>
  </si>
  <si>
    <t>2017.12.23</t>
  </si>
  <si>
    <t>2011099</t>
  </si>
  <si>
    <t>2018.1.16</t>
  </si>
  <si>
    <t>岳财预【2018】5号</t>
  </si>
  <si>
    <t>2017年高校毕业生“三支一扶”计划补助资金</t>
  </si>
  <si>
    <t>区人社局</t>
  </si>
  <si>
    <t>969</t>
  </si>
  <si>
    <t>2018.11.28</t>
  </si>
  <si>
    <t>17年18年重拨</t>
  </si>
  <si>
    <t>2018.12.10</t>
  </si>
  <si>
    <t>岳财预【2018】70号</t>
  </si>
  <si>
    <t>2018年高校毕业生“三支一扶”计划补助资金</t>
  </si>
  <si>
    <t>区财政局社保股</t>
  </si>
  <si>
    <t>1276</t>
  </si>
  <si>
    <t>2019999</t>
  </si>
  <si>
    <t>岳财预【2018】92号</t>
  </si>
  <si>
    <t>2018年财政决算补助</t>
  </si>
  <si>
    <t>岳财预**号</t>
  </si>
  <si>
    <t>2018年省级财政决算补助</t>
  </si>
  <si>
    <t>2018.5.8</t>
  </si>
  <si>
    <t>岳财预【2018】22号</t>
  </si>
  <si>
    <t>2018年中央和省级政法转移支付资金</t>
  </si>
  <si>
    <t>区司法局</t>
  </si>
  <si>
    <t>233</t>
  </si>
  <si>
    <t>2040602</t>
  </si>
  <si>
    <t>2018.8.16</t>
  </si>
  <si>
    <t>岳财预【2018】46号</t>
  </si>
  <si>
    <t>711</t>
  </si>
  <si>
    <t>2018.10.10</t>
  </si>
  <si>
    <t>2018.9.21</t>
  </si>
  <si>
    <t>岳财预【2018】51号</t>
  </si>
  <si>
    <t>2017-2018年中央和省级政法转移支付资金</t>
  </si>
  <si>
    <t>712</t>
  </si>
  <si>
    <t>2049901</t>
  </si>
  <si>
    <t>2018.10.18</t>
  </si>
  <si>
    <t>岳财预【2018】58号</t>
  </si>
  <si>
    <t>2018年度中央和省级国家司法救助资金</t>
  </si>
  <si>
    <t>区政法委</t>
  </si>
  <si>
    <t>967</t>
  </si>
  <si>
    <t>2018.12.15</t>
  </si>
  <si>
    <t>岳财预【2018】77号</t>
  </si>
  <si>
    <t>2018年政法经费报表补助经费</t>
  </si>
  <si>
    <t>2050299</t>
  </si>
  <si>
    <t>2018.1.26</t>
  </si>
  <si>
    <t>岳财预【2018】11号</t>
  </si>
  <si>
    <t>2018年农村义务教育学生营养改善计划中央资金</t>
  </si>
  <si>
    <t>区教育局</t>
  </si>
  <si>
    <t>0435</t>
  </si>
  <si>
    <t>2018.5.30</t>
  </si>
  <si>
    <t xml:space="preserve"> 2050299</t>
  </si>
  <si>
    <t>11月06日</t>
  </si>
  <si>
    <t>岳财省教指文［2018］0043号</t>
  </si>
  <si>
    <t>2018年农村义务教育薄弱学校改造补助资金</t>
  </si>
  <si>
    <t>区教体局</t>
  </si>
  <si>
    <t>2018.11.21</t>
  </si>
  <si>
    <t>2018.3.23</t>
  </si>
  <si>
    <t>岳财预【2018】21号</t>
  </si>
  <si>
    <t>2018年“三区”人才计划教师专项工作中央和省市补助经费</t>
  </si>
  <si>
    <t>1283</t>
  </si>
  <si>
    <t>2018.4.26</t>
  </si>
  <si>
    <t>岳财预【2018】25号</t>
  </si>
  <si>
    <t>2018年城乡义务教育经费保障机制改革中央和省级资金</t>
  </si>
  <si>
    <t>436</t>
  </si>
  <si>
    <t>2018.6.13</t>
  </si>
  <si>
    <t>岳财预【2018】33号</t>
  </si>
  <si>
    <t>2018年普通高中建档立卡家庭经济困难学生免费教科书资金</t>
  </si>
  <si>
    <t>区一中</t>
  </si>
  <si>
    <t>1073</t>
  </si>
  <si>
    <t>2018.12.19</t>
  </si>
  <si>
    <t>2018.6.19</t>
  </si>
  <si>
    <t>岳财预【2018】38号</t>
  </si>
  <si>
    <t>564</t>
  </si>
  <si>
    <t>2018.7.24</t>
  </si>
  <si>
    <t>2018.12.17</t>
  </si>
  <si>
    <t>岳财预【2018】72号</t>
  </si>
  <si>
    <t>2018年城乡义务教育经费保障机制中央及省级资金</t>
  </si>
  <si>
    <t>1268</t>
  </si>
  <si>
    <t>2018.12.28</t>
  </si>
  <si>
    <t>2018.10.19</t>
  </si>
  <si>
    <t>岳财预【2018】60号</t>
  </si>
  <si>
    <t>2018年“三区”人才计划教师专项计划中央和省级补助经费</t>
  </si>
  <si>
    <t>1281</t>
  </si>
  <si>
    <t>2018.1.18</t>
  </si>
  <si>
    <t>岳财预【2018】7号</t>
  </si>
  <si>
    <t>2018年中央补助地方美术馆 公共图书馆 文化馆（站）免费开放专项资金</t>
  </si>
  <si>
    <t>文广新局</t>
  </si>
  <si>
    <t>0205</t>
  </si>
  <si>
    <t>2018.4.18</t>
  </si>
  <si>
    <t>2018.2.8</t>
  </si>
  <si>
    <t>转移支付基数</t>
  </si>
  <si>
    <t>乡镇（公社）老放映员生活困难补助</t>
  </si>
  <si>
    <t>0090</t>
  </si>
  <si>
    <t>2018.12.26</t>
  </si>
  <si>
    <t>湘财预【2018】221号</t>
  </si>
  <si>
    <t>2018年市县财力性转移支付增量资金（机关事业单位养老保险基金专项补助）</t>
  </si>
  <si>
    <t>机关事业养老保险基金财政专户</t>
  </si>
  <si>
    <t>1235</t>
  </si>
  <si>
    <t>2018.12.27</t>
  </si>
  <si>
    <t>岳财预【2017】71号</t>
  </si>
  <si>
    <t>2018年部分一般性转移支付资金（定向用于机关事业单位养老保险基金专项补助）</t>
  </si>
  <si>
    <t>社会保障股</t>
  </si>
  <si>
    <t>2080899</t>
  </si>
  <si>
    <t>2018.10.8</t>
  </si>
  <si>
    <t>岳财预【2018】53号</t>
  </si>
  <si>
    <t>2018年抚恤补助资金</t>
  </si>
  <si>
    <t>966</t>
  </si>
  <si>
    <t>岳财预【2018】54号</t>
  </si>
  <si>
    <t>2081199</t>
  </si>
  <si>
    <t>岳财预【2018】73号</t>
  </si>
  <si>
    <t>2018年残疾人两项补贴补助资金</t>
  </si>
  <si>
    <t>2081901</t>
  </si>
  <si>
    <t>2018.11.7</t>
  </si>
  <si>
    <t>岳财预【2018】65号</t>
  </si>
  <si>
    <t>2018年困难群众救助补助资金（城乡低保临时救助资金）</t>
  </si>
  <si>
    <t>区社会保障股</t>
  </si>
  <si>
    <t>1071</t>
  </si>
  <si>
    <t>2018.12.18</t>
  </si>
  <si>
    <t>2082101</t>
  </si>
  <si>
    <t>2018年困难群众救助补助资金（特困人员供养）</t>
  </si>
  <si>
    <t>2081001</t>
  </si>
  <si>
    <t>2018年困难群众救助补助资金（孤儿基本生活保障）</t>
  </si>
  <si>
    <t>2082002</t>
  </si>
  <si>
    <t>2018年困难群众救助补助资金（流浪乞讨人员救助）</t>
  </si>
  <si>
    <t>2018.3.6</t>
  </si>
  <si>
    <t>岳财预【2018】19号</t>
  </si>
  <si>
    <t>2018年民政一般转移支付预算指标（城乡低保特困临时救助）</t>
  </si>
  <si>
    <t>535</t>
  </si>
  <si>
    <t>2018.7.12</t>
  </si>
  <si>
    <t>2018年民政一般转移支付预算指标（孤儿基本生活保障资金）</t>
  </si>
  <si>
    <t>2018年民政一般转移支付预算指标（流浪乞讨人员救助）</t>
  </si>
  <si>
    <t>536</t>
  </si>
  <si>
    <t>2018年民政一般转移支付预算指标（残疾人两项补贴）</t>
  </si>
  <si>
    <t>2018年民政一般转移支付预算指标（抚恤）</t>
  </si>
  <si>
    <t>537</t>
  </si>
  <si>
    <t>2018年民政一般转移支付预算指标（六十年代精减提标）</t>
  </si>
  <si>
    <t>2018.12.24</t>
  </si>
  <si>
    <t>岳财预【2018】78号</t>
  </si>
  <si>
    <t>2018年省级困难群众救助补助资金（城乡低保临时救助资金）</t>
  </si>
  <si>
    <t>1274</t>
  </si>
  <si>
    <t>2082102</t>
  </si>
  <si>
    <t>2018年省级困难群众救助补助资金（特困人员供养）</t>
  </si>
  <si>
    <t>2018年省级困难群众救助补助资金（孤儿基本生活保障）</t>
  </si>
  <si>
    <t>2018.6.26</t>
  </si>
  <si>
    <t>岳财预【2018】37号</t>
  </si>
  <si>
    <t>2018年农村特困人员供养机构运转省级补助资金</t>
  </si>
  <si>
    <t>1072</t>
  </si>
  <si>
    <t>2018.1.8</t>
  </si>
  <si>
    <t>岳财预【2018】3号</t>
  </si>
  <si>
    <t>2018年城乡居民基本养老保险缴费及基础养老金省级补助资金</t>
  </si>
  <si>
    <t>社保股</t>
  </si>
  <si>
    <t>0186</t>
  </si>
  <si>
    <t>2018.4.3</t>
  </si>
  <si>
    <t>2017.12.21</t>
  </si>
  <si>
    <t>岳财预【2017】72号</t>
  </si>
  <si>
    <t>2018年城乡居民基本养老保险中央财政补助资金</t>
  </si>
  <si>
    <t>0030</t>
  </si>
  <si>
    <t>2018.1.30</t>
  </si>
  <si>
    <t>2018.10.15</t>
  </si>
  <si>
    <t>岳财预【2018】57号</t>
  </si>
  <si>
    <t>2018年城乡居民基本养老保险中央财政补助资金（第二批）</t>
  </si>
  <si>
    <t>0821</t>
  </si>
  <si>
    <t>2018.10.30</t>
  </si>
  <si>
    <t>2082602</t>
  </si>
  <si>
    <t>岳财预【2018】74号</t>
  </si>
  <si>
    <t>2017年城乡居民基本养老保险缴费以及基础养老金省级补助结算资金</t>
  </si>
  <si>
    <t>社保基金户</t>
  </si>
  <si>
    <t>1200</t>
  </si>
  <si>
    <t>2018.1.17</t>
  </si>
  <si>
    <t>岳财预【2018】6号</t>
  </si>
  <si>
    <t>2018年企业军转干部解困一般性转移支付资金</t>
  </si>
  <si>
    <t>968</t>
  </si>
  <si>
    <t>区社保股基金户</t>
  </si>
  <si>
    <t>1275</t>
  </si>
  <si>
    <t>2100299</t>
  </si>
  <si>
    <t>09月24日</t>
  </si>
  <si>
    <t>岳财省社指文［2018］0047号</t>
  </si>
  <si>
    <t>2018年公立医院综合改革中央及省级补助资金</t>
  </si>
  <si>
    <t>区卫计局</t>
  </si>
  <si>
    <t>2018.11.6</t>
  </si>
  <si>
    <t>2100399</t>
  </si>
  <si>
    <t>2018.10.23</t>
  </si>
  <si>
    <t>岳财预【2018】61号</t>
  </si>
  <si>
    <t>2018年村卫生室实施基本药物制度省级财政补助资金</t>
  </si>
  <si>
    <t>1266</t>
  </si>
  <si>
    <t>2018.11.26</t>
  </si>
  <si>
    <t>岳财预【2018】67号</t>
  </si>
  <si>
    <t>2018年基层医疗卫生机构实施基本药物制度省级财政补助资金</t>
  </si>
  <si>
    <t>1267</t>
  </si>
  <si>
    <t>2018年民政一般转移支付预算指标（医疗救助金）</t>
  </si>
  <si>
    <t>2130124</t>
  </si>
  <si>
    <t>2018.12.20</t>
  </si>
  <si>
    <t>岳财预【2018】75号</t>
  </si>
  <si>
    <t>2018年村级集体经济发展奖励资金</t>
  </si>
  <si>
    <t>乡财局</t>
  </si>
  <si>
    <t>1213</t>
  </si>
  <si>
    <t>2130148</t>
  </si>
  <si>
    <t>09月27日</t>
  </si>
  <si>
    <t>岳财省建指文［2018］0056号</t>
  </si>
  <si>
    <t>2017年度渔业成品油价格补助省统筹资金</t>
  </si>
  <si>
    <t>区经济建设股</t>
  </si>
  <si>
    <t>2130199</t>
  </si>
  <si>
    <t>12月17日</t>
  </si>
  <si>
    <t>岳财省建指文［2018］0063号</t>
  </si>
  <si>
    <t>2018年稻谷目标价格补贴资金</t>
  </si>
  <si>
    <t>农财股（粮食风险基金专户）</t>
  </si>
  <si>
    <t>2018.12.31</t>
  </si>
  <si>
    <t>2130207</t>
  </si>
  <si>
    <t>岳财预【2018】56号</t>
  </si>
  <si>
    <t>2018年森林禁伐省级补助资金</t>
  </si>
  <si>
    <t>林业局</t>
  </si>
  <si>
    <t>1242</t>
  </si>
  <si>
    <t>岳财预【2018】32号</t>
  </si>
  <si>
    <t>2018年省级财政专项扶贫资金</t>
  </si>
  <si>
    <t>农业股</t>
  </si>
  <si>
    <t>0503</t>
  </si>
  <si>
    <t>2018.6.28</t>
  </si>
  <si>
    <t>岳财预【2018】4号</t>
  </si>
  <si>
    <t>2018年中央财政专项扶贫资金</t>
  </si>
  <si>
    <t>0144</t>
  </si>
  <si>
    <t>2018.3.12</t>
  </si>
  <si>
    <t>2018.6.4</t>
  </si>
  <si>
    <t>岳财预【2018】42号</t>
  </si>
  <si>
    <t>2018年第二批中央财政专项扶贫资金</t>
  </si>
  <si>
    <t>0554</t>
  </si>
  <si>
    <t>2018.7.17</t>
  </si>
  <si>
    <t>2018.7.18</t>
  </si>
  <si>
    <t>岳财预【2018】43号</t>
  </si>
  <si>
    <t>2018年省级财政扶贫资金</t>
  </si>
  <si>
    <t>农财股</t>
  </si>
  <si>
    <t>569</t>
  </si>
  <si>
    <t>2018.7.31</t>
  </si>
  <si>
    <t>2018.5.10</t>
  </si>
  <si>
    <t>岳财预【2018】26号</t>
  </si>
  <si>
    <t>2018年村级公益事业建设一事一议财政奖补资金（贫困村的通组路建设）</t>
  </si>
  <si>
    <t>0251</t>
  </si>
  <si>
    <t>2018.5.15</t>
  </si>
  <si>
    <t>2130701</t>
  </si>
  <si>
    <t>2017.12.26</t>
  </si>
  <si>
    <t>岳财预【2017】76号</t>
  </si>
  <si>
    <t>0031</t>
  </si>
  <si>
    <t>2018.2.1</t>
  </si>
  <si>
    <t>2018.8.6</t>
  </si>
  <si>
    <t>岳财预【2018】45号</t>
  </si>
  <si>
    <t>2018年一事一议财政奖补美丽乡村建设奖补资金</t>
  </si>
  <si>
    <t>0812</t>
  </si>
  <si>
    <t>2018.10.29</t>
  </si>
  <si>
    <t>2018.7.9</t>
  </si>
  <si>
    <t>岳财预【2018】40号</t>
  </si>
  <si>
    <t>2018年村级公益事业建设一事一议财政奖补资金</t>
  </si>
  <si>
    <t>0550</t>
  </si>
  <si>
    <t>2018.9.3</t>
  </si>
  <si>
    <t>岳财预【2018】48号</t>
  </si>
  <si>
    <t>2018年村级组织运转绩效奖励资金</t>
  </si>
  <si>
    <t>0813</t>
  </si>
  <si>
    <t>2130706</t>
  </si>
  <si>
    <t>2018.9.18</t>
  </si>
  <si>
    <t>岳财预【2018】49号</t>
  </si>
  <si>
    <t>2018年扶持村级集体经济发展试点奖补资金</t>
  </si>
  <si>
    <t>0814</t>
  </si>
  <si>
    <t xml:space="preserve">  2140402</t>
  </si>
  <si>
    <t>12月29日</t>
  </si>
  <si>
    <t>岳财省建指文［2018］0075号</t>
  </si>
  <si>
    <t>2018年成品油价格补贴资金</t>
  </si>
  <si>
    <t>经济建设股</t>
  </si>
  <si>
    <t>岳财省建指文［2018］0074号</t>
  </si>
  <si>
    <t>2017年度农村客运和出租车成品油价格补助资金</t>
  </si>
  <si>
    <t xml:space="preserve">  2140499</t>
  </si>
  <si>
    <t xml:space="preserve"> 2210107</t>
  </si>
  <si>
    <t>01月19日</t>
  </si>
  <si>
    <t>岳财省综指文［2018］0001号</t>
  </si>
  <si>
    <t>2018年部分中央财政城镇保障性安居工程专项资金</t>
  </si>
  <si>
    <t>区综合规划股</t>
  </si>
  <si>
    <t>2018.8.9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</si>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</sst>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sz val="10"/>
      <color rgb="FFC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27" fillId="24" borderId="5" applyNumberFormat="0" applyAlignment="0" applyProtection="0">
      <alignment vertical="center"/>
    </xf>
    <xf numFmtId="0" fontId="26" fillId="34" borderId="10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7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9" borderId="1" xfId="0" applyFont="1" applyFill="1" applyBorder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 applyProtection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49" fontId="3" fillId="10" borderId="3" xfId="0" applyNumberFormat="1" applyFont="1" applyFill="1" applyBorder="1" applyAlignment="1">
      <alignment horizontal="center" vertical="center"/>
    </xf>
    <xf numFmtId="49" fontId="3" fillId="11" borderId="3" xfId="0" applyNumberFormat="1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 applyProtection="1">
      <alignment horizontal="center" vertical="center"/>
    </xf>
    <xf numFmtId="49" fontId="3" fillId="11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applyFont="1" applyFill="1" applyAlignment="1"/>
    <xf numFmtId="49" fontId="3" fillId="12" borderId="1" xfId="0" applyNumberFormat="1" applyFont="1" applyFill="1" applyBorder="1" applyAlignment="1" applyProtection="1">
      <alignment horizontal="left" vertical="center"/>
    </xf>
    <xf numFmtId="49" fontId="3" fillId="8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zoomScale="130" zoomScaleNormal="130" topLeftCell="A53" workbookViewId="0">
      <selection activeCell="C62" sqref="C62"/>
    </sheetView>
  </sheetViews>
  <sheetFormatPr defaultColWidth="6.875" defaultRowHeight="21" customHeight="1"/>
  <cols>
    <col min="1" max="1" width="10.0916666666667" style="4" customWidth="1"/>
    <col min="2" max="2" width="10.2833333333333" style="5" customWidth="1"/>
    <col min="3" max="3" width="22.3" style="5" customWidth="1"/>
    <col min="4" max="4" width="32.7833333333333" style="6" customWidth="1"/>
    <col min="5" max="6" width="9.51666666666667" style="6" customWidth="1"/>
    <col min="7" max="7" width="10.1916666666667" style="6" customWidth="1"/>
    <col min="8" max="8" width="9.9" style="6" customWidth="1"/>
    <col min="9" max="9" width="7.59166666666667" style="7" customWidth="1"/>
    <col min="10" max="10" width="9.60833333333333" style="6" customWidth="1"/>
    <col min="11" max="11" width="17.1166666666667" style="1" customWidth="1"/>
    <col min="12" max="12" width="16.4416666666667" style="1" customWidth="1"/>
    <col min="13" max="254" width="6.875" style="1" customWidth="1"/>
    <col min="255" max="16384" width="6.875" style="1"/>
  </cols>
  <sheetData>
    <row r="1" s="1" customFormat="1" ht="28" customHeight="1" spans="1:10">
      <c r="A1" s="8" t="s">
        <v>0</v>
      </c>
      <c r="B1" s="9"/>
      <c r="C1" s="9"/>
      <c r="D1" s="9"/>
      <c r="E1" s="9"/>
      <c r="F1" s="9"/>
      <c r="G1" s="9"/>
      <c r="H1" s="9"/>
      <c r="I1" s="8"/>
      <c r="J1" s="9"/>
    </row>
    <row r="2" s="1" customFormat="1" ht="15" customHeight="1" spans="1:10">
      <c r="A2" s="4" t="s">
        <v>1</v>
      </c>
      <c r="B2" s="5" t="s">
        <v>2</v>
      </c>
      <c r="C2" s="5"/>
      <c r="D2" s="6"/>
      <c r="E2" s="6"/>
      <c r="F2" s="6"/>
      <c r="G2" s="6"/>
      <c r="H2" s="6"/>
      <c r="I2" s="7"/>
      <c r="J2" s="5" t="s">
        <v>3</v>
      </c>
    </row>
    <row r="3" s="1" customFormat="1" ht="13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1" t="s">
        <v>10</v>
      </c>
      <c r="H3" s="11" t="s">
        <v>11</v>
      </c>
      <c r="I3" s="10" t="s">
        <v>12</v>
      </c>
      <c r="J3" s="11" t="s">
        <v>13</v>
      </c>
    </row>
    <row r="4" s="1" customFormat="1" ht="9" customHeight="1" spans="1:10">
      <c r="A4" s="10"/>
      <c r="B4" s="11"/>
      <c r="C4" s="11"/>
      <c r="D4" s="11"/>
      <c r="E4" s="12"/>
      <c r="F4" s="12"/>
      <c r="G4" s="11"/>
      <c r="H4" s="11"/>
      <c r="I4" s="10"/>
      <c r="J4" s="11"/>
    </row>
    <row r="5" s="1" customFormat="1" ht="22" customHeight="1" spans="1:10">
      <c r="A5" s="13">
        <v>2011099</v>
      </c>
      <c r="B5" s="11" t="s">
        <v>14</v>
      </c>
      <c r="C5" s="14" t="s">
        <v>15</v>
      </c>
      <c r="D5" s="11" t="s">
        <v>16</v>
      </c>
      <c r="E5" s="12">
        <v>1.8</v>
      </c>
      <c r="F5" s="12">
        <v>1.8</v>
      </c>
      <c r="G5" s="11">
        <f>E5-F5</f>
        <v>0</v>
      </c>
      <c r="H5" s="11" t="s">
        <v>17</v>
      </c>
      <c r="I5" s="10" t="s">
        <v>18</v>
      </c>
      <c r="J5" s="11" t="s">
        <v>19</v>
      </c>
    </row>
    <row r="6" s="1" customFormat="1" ht="22" customHeight="1" spans="1:11">
      <c r="A6" s="15" t="s">
        <v>20</v>
      </c>
      <c r="B6" s="14" t="s">
        <v>21</v>
      </c>
      <c r="C6" s="14" t="s">
        <v>22</v>
      </c>
      <c r="D6" s="16" t="s">
        <v>23</v>
      </c>
      <c r="E6" s="16">
        <v>2.36</v>
      </c>
      <c r="F6" s="17">
        <v>4.36</v>
      </c>
      <c r="G6" s="18">
        <f>E6+E7-F6</f>
        <v>0</v>
      </c>
      <c r="H6" s="17" t="s">
        <v>24</v>
      </c>
      <c r="I6" s="55" t="s">
        <v>25</v>
      </c>
      <c r="J6" s="17" t="s">
        <v>26</v>
      </c>
      <c r="K6" s="56" t="s">
        <v>27</v>
      </c>
    </row>
    <row r="7" s="1" customFormat="1" ht="23" customHeight="1" spans="1:11">
      <c r="A7" s="15"/>
      <c r="B7" s="14"/>
      <c r="C7" s="14"/>
      <c r="D7" s="16"/>
      <c r="E7" s="16">
        <v>2</v>
      </c>
      <c r="F7" s="19"/>
      <c r="G7" s="20"/>
      <c r="H7" s="19"/>
      <c r="I7" s="57"/>
      <c r="J7" s="19"/>
      <c r="K7" s="56"/>
    </row>
    <row r="8" s="1" customFormat="1" ht="23" customHeight="1" spans="1:11">
      <c r="A8" s="15" t="s">
        <v>20</v>
      </c>
      <c r="B8" s="14" t="s">
        <v>28</v>
      </c>
      <c r="C8" s="14" t="s">
        <v>29</v>
      </c>
      <c r="D8" s="16" t="s">
        <v>30</v>
      </c>
      <c r="E8" s="16">
        <v>4</v>
      </c>
      <c r="F8" s="19">
        <v>4</v>
      </c>
      <c r="G8" s="20">
        <f>E8-F8</f>
        <v>0</v>
      </c>
      <c r="H8" s="19" t="s">
        <v>31</v>
      </c>
      <c r="I8" s="57" t="s">
        <v>32</v>
      </c>
      <c r="J8" s="19" t="s">
        <v>2</v>
      </c>
      <c r="K8" s="58"/>
    </row>
    <row r="9" s="1" customFormat="1" ht="23" customHeight="1" spans="1:11">
      <c r="A9" s="15" t="s">
        <v>33</v>
      </c>
      <c r="B9" s="14" t="s">
        <v>2</v>
      </c>
      <c r="C9" s="14" t="s">
        <v>34</v>
      </c>
      <c r="D9" s="16" t="s">
        <v>35</v>
      </c>
      <c r="E9" s="16">
        <v>100</v>
      </c>
      <c r="F9" s="19"/>
      <c r="G9" s="20">
        <f>E9-F9</f>
        <v>100</v>
      </c>
      <c r="H9" s="19"/>
      <c r="I9" s="57"/>
      <c r="J9" s="19"/>
      <c r="K9" s="58"/>
    </row>
    <row r="10" s="1" customFormat="1" ht="23" customHeight="1" spans="1:11">
      <c r="A10" s="15" t="s">
        <v>33</v>
      </c>
      <c r="B10" s="14" t="s">
        <v>2</v>
      </c>
      <c r="C10" s="14" t="s">
        <v>36</v>
      </c>
      <c r="D10" s="16" t="s">
        <v>37</v>
      </c>
      <c r="E10" s="16">
        <v>40</v>
      </c>
      <c r="F10" s="19"/>
      <c r="G10" s="20">
        <f>E10-F10</f>
        <v>40</v>
      </c>
      <c r="H10" s="19"/>
      <c r="I10" s="57"/>
      <c r="J10" s="19"/>
      <c r="K10" s="58"/>
    </row>
    <row r="11" s="1" customFormat="1" ht="22" customHeight="1" spans="1:10">
      <c r="A11" s="21">
        <v>2040602</v>
      </c>
      <c r="B11" s="14" t="s">
        <v>38</v>
      </c>
      <c r="C11" s="14" t="s">
        <v>39</v>
      </c>
      <c r="D11" s="16" t="s">
        <v>40</v>
      </c>
      <c r="E11" s="16">
        <v>32</v>
      </c>
      <c r="F11" s="16">
        <v>32</v>
      </c>
      <c r="G11" s="22">
        <f t="shared" ref="G11:G21" si="0">E11-F11</f>
        <v>0</v>
      </c>
      <c r="H11" s="16" t="s">
        <v>41</v>
      </c>
      <c r="I11" s="10" t="s">
        <v>42</v>
      </c>
      <c r="J11" s="16" t="s">
        <v>38</v>
      </c>
    </row>
    <row r="12" s="1" customFormat="1" ht="22" customHeight="1" spans="1:10">
      <c r="A12" s="23" t="s">
        <v>43</v>
      </c>
      <c r="B12" s="14" t="s">
        <v>44</v>
      </c>
      <c r="C12" s="14" t="s">
        <v>45</v>
      </c>
      <c r="D12" s="16" t="s">
        <v>40</v>
      </c>
      <c r="E12" s="16">
        <v>22</v>
      </c>
      <c r="F12" s="16">
        <v>22</v>
      </c>
      <c r="G12" s="22">
        <f t="shared" si="0"/>
        <v>0</v>
      </c>
      <c r="H12" s="16" t="s">
        <v>41</v>
      </c>
      <c r="I12" s="10" t="s">
        <v>46</v>
      </c>
      <c r="J12" s="16" t="s">
        <v>47</v>
      </c>
    </row>
    <row r="13" s="1" customFormat="1" ht="22" customHeight="1" spans="1:10">
      <c r="A13" s="23" t="s">
        <v>43</v>
      </c>
      <c r="B13" s="14" t="s">
        <v>48</v>
      </c>
      <c r="C13" s="14" t="s">
        <v>49</v>
      </c>
      <c r="D13" s="16" t="s">
        <v>50</v>
      </c>
      <c r="E13" s="16">
        <v>21</v>
      </c>
      <c r="F13" s="16">
        <v>21</v>
      </c>
      <c r="G13" s="22">
        <f t="shared" si="0"/>
        <v>0</v>
      </c>
      <c r="H13" s="16" t="s">
        <v>41</v>
      </c>
      <c r="I13" s="10" t="s">
        <v>51</v>
      </c>
      <c r="J13" s="16" t="s">
        <v>47</v>
      </c>
    </row>
    <row r="14" s="1" customFormat="1" ht="22" customHeight="1" spans="1:10">
      <c r="A14" s="23" t="s">
        <v>52</v>
      </c>
      <c r="B14" s="14" t="s">
        <v>53</v>
      </c>
      <c r="C14" s="14" t="s">
        <v>54</v>
      </c>
      <c r="D14" s="16" t="s">
        <v>55</v>
      </c>
      <c r="E14" s="16">
        <v>17</v>
      </c>
      <c r="F14" s="16">
        <v>17</v>
      </c>
      <c r="G14" s="22">
        <f t="shared" si="0"/>
        <v>0</v>
      </c>
      <c r="H14" s="16" t="s">
        <v>56</v>
      </c>
      <c r="I14" s="10" t="s">
        <v>57</v>
      </c>
      <c r="J14" s="16" t="s">
        <v>26</v>
      </c>
    </row>
    <row r="15" s="1" customFormat="1" ht="22" customHeight="1" spans="1:10">
      <c r="A15" s="23" t="s">
        <v>52</v>
      </c>
      <c r="B15" s="14" t="s">
        <v>58</v>
      </c>
      <c r="C15" s="14" t="s">
        <v>59</v>
      </c>
      <c r="D15" s="16" t="s">
        <v>60</v>
      </c>
      <c r="E15" s="16">
        <v>1.5</v>
      </c>
      <c r="F15" s="16"/>
      <c r="G15" s="22">
        <f t="shared" si="0"/>
        <v>1.5</v>
      </c>
      <c r="H15" s="16"/>
      <c r="I15" s="10"/>
      <c r="J15" s="16"/>
    </row>
    <row r="16" s="1" customFormat="1" ht="22" customHeight="1" spans="1:10">
      <c r="A16" s="24" t="s">
        <v>61</v>
      </c>
      <c r="B16" s="11" t="s">
        <v>62</v>
      </c>
      <c r="C16" s="14" t="s">
        <v>63</v>
      </c>
      <c r="D16" s="11" t="s">
        <v>64</v>
      </c>
      <c r="E16" s="12">
        <v>358</v>
      </c>
      <c r="F16" s="12">
        <v>358</v>
      </c>
      <c r="G16" s="22">
        <f t="shared" si="0"/>
        <v>0</v>
      </c>
      <c r="H16" s="11" t="s">
        <v>65</v>
      </c>
      <c r="I16" s="10" t="s">
        <v>66</v>
      </c>
      <c r="J16" s="11" t="s">
        <v>67</v>
      </c>
    </row>
    <row r="17" s="2" customFormat="1" ht="22.5" customHeight="1" spans="1:10">
      <c r="A17" s="25" t="s">
        <v>68</v>
      </c>
      <c r="B17" s="26" t="s">
        <v>69</v>
      </c>
      <c r="C17" s="26" t="s">
        <v>70</v>
      </c>
      <c r="D17" s="27" t="s">
        <v>71</v>
      </c>
      <c r="E17" s="28">
        <v>371</v>
      </c>
      <c r="F17" s="29">
        <v>371</v>
      </c>
      <c r="G17" s="30">
        <f t="shared" si="0"/>
        <v>0</v>
      </c>
      <c r="H17" s="31" t="s">
        <v>72</v>
      </c>
      <c r="I17" s="31">
        <v>940</v>
      </c>
      <c r="J17" s="31" t="s">
        <v>73</v>
      </c>
    </row>
    <row r="18" s="1" customFormat="1" ht="22" customHeight="1" spans="1:11">
      <c r="A18" s="32">
        <v>2050299</v>
      </c>
      <c r="B18" s="14" t="s">
        <v>74</v>
      </c>
      <c r="C18" s="14" t="s">
        <v>75</v>
      </c>
      <c r="D18" s="16" t="s">
        <v>76</v>
      </c>
      <c r="E18" s="16">
        <v>8</v>
      </c>
      <c r="F18" s="16">
        <v>8</v>
      </c>
      <c r="G18" s="22">
        <f t="shared" si="0"/>
        <v>0</v>
      </c>
      <c r="H18" s="16" t="s">
        <v>72</v>
      </c>
      <c r="I18" s="10" t="s">
        <v>77</v>
      </c>
      <c r="J18" s="16" t="s">
        <v>2</v>
      </c>
      <c r="K18" s="59"/>
    </row>
    <row r="19" s="1" customFormat="1" ht="22" customHeight="1" spans="1:11">
      <c r="A19" s="32">
        <v>2050299</v>
      </c>
      <c r="B19" s="14" t="s">
        <v>78</v>
      </c>
      <c r="C19" s="14" t="s">
        <v>79</v>
      </c>
      <c r="D19" s="16" t="s">
        <v>80</v>
      </c>
      <c r="E19" s="16">
        <v>605</v>
      </c>
      <c r="F19" s="16">
        <v>605</v>
      </c>
      <c r="G19" s="22">
        <f t="shared" si="0"/>
        <v>0</v>
      </c>
      <c r="H19" s="11" t="s">
        <v>65</v>
      </c>
      <c r="I19" s="10" t="s">
        <v>81</v>
      </c>
      <c r="J19" s="16" t="s">
        <v>67</v>
      </c>
      <c r="K19" s="59"/>
    </row>
    <row r="20" s="1" customFormat="1" ht="22" customHeight="1" spans="1:10">
      <c r="A20" s="32">
        <v>2050299</v>
      </c>
      <c r="B20" s="14" t="s">
        <v>82</v>
      </c>
      <c r="C20" s="14" t="s">
        <v>83</v>
      </c>
      <c r="D20" s="33" t="s">
        <v>84</v>
      </c>
      <c r="E20" s="16">
        <v>7.55</v>
      </c>
      <c r="F20" s="16">
        <v>7.55</v>
      </c>
      <c r="G20" s="22">
        <f t="shared" si="0"/>
        <v>0</v>
      </c>
      <c r="H20" s="16" t="s">
        <v>85</v>
      </c>
      <c r="I20" s="10" t="s">
        <v>86</v>
      </c>
      <c r="J20" s="16" t="s">
        <v>87</v>
      </c>
    </row>
    <row r="21" s="1" customFormat="1" ht="22" customHeight="1" spans="1:11">
      <c r="A21" s="32">
        <v>2050299</v>
      </c>
      <c r="B21" s="14" t="s">
        <v>88</v>
      </c>
      <c r="C21" s="14" t="s">
        <v>89</v>
      </c>
      <c r="D21" s="16" t="s">
        <v>64</v>
      </c>
      <c r="E21" s="16">
        <v>43</v>
      </c>
      <c r="F21" s="16">
        <v>43</v>
      </c>
      <c r="G21" s="22">
        <f t="shared" si="0"/>
        <v>0</v>
      </c>
      <c r="H21" s="16" t="s">
        <v>65</v>
      </c>
      <c r="I21" s="10" t="s">
        <v>90</v>
      </c>
      <c r="J21" s="16" t="s">
        <v>91</v>
      </c>
      <c r="K21" s="60"/>
    </row>
    <row r="22" s="1" customFormat="1" ht="26" customHeight="1" spans="1:11">
      <c r="A22" s="32" t="s">
        <v>61</v>
      </c>
      <c r="B22" s="14" t="s">
        <v>92</v>
      </c>
      <c r="C22" s="14" t="s">
        <v>93</v>
      </c>
      <c r="D22" s="16" t="s">
        <v>94</v>
      </c>
      <c r="E22" s="16">
        <v>86</v>
      </c>
      <c r="F22" s="16">
        <v>86</v>
      </c>
      <c r="G22" s="22">
        <f t="shared" ref="G22:G29" si="1">E22-F22</f>
        <v>0</v>
      </c>
      <c r="H22" s="16" t="s">
        <v>72</v>
      </c>
      <c r="I22" s="10" t="s">
        <v>95</v>
      </c>
      <c r="J22" s="16" t="s">
        <v>96</v>
      </c>
      <c r="K22" s="60"/>
    </row>
    <row r="23" s="1" customFormat="1" ht="24" customHeight="1" spans="1:11">
      <c r="A23" s="32" t="s">
        <v>61</v>
      </c>
      <c r="B23" s="14" t="s">
        <v>97</v>
      </c>
      <c r="C23" s="14" t="s">
        <v>98</v>
      </c>
      <c r="D23" s="16" t="s">
        <v>99</v>
      </c>
      <c r="E23" s="16">
        <v>4</v>
      </c>
      <c r="F23" s="16">
        <v>4</v>
      </c>
      <c r="G23" s="22">
        <f t="shared" si="1"/>
        <v>0</v>
      </c>
      <c r="H23" s="16" t="s">
        <v>72</v>
      </c>
      <c r="I23" s="10" t="s">
        <v>100</v>
      </c>
      <c r="J23" s="16" t="s">
        <v>2</v>
      </c>
      <c r="K23" s="59"/>
    </row>
    <row r="24" s="1" customFormat="1" ht="22" customHeight="1" spans="1:11">
      <c r="A24" s="34">
        <v>2070199</v>
      </c>
      <c r="B24" s="14" t="s">
        <v>101</v>
      </c>
      <c r="C24" s="14" t="s">
        <v>102</v>
      </c>
      <c r="D24" s="16" t="s">
        <v>103</v>
      </c>
      <c r="E24" s="16">
        <v>37.5</v>
      </c>
      <c r="F24" s="16">
        <v>37.5</v>
      </c>
      <c r="G24" s="22">
        <f t="shared" si="1"/>
        <v>0</v>
      </c>
      <c r="H24" s="16" t="s">
        <v>104</v>
      </c>
      <c r="I24" s="10" t="s">
        <v>105</v>
      </c>
      <c r="J24" s="16" t="s">
        <v>106</v>
      </c>
      <c r="K24" s="60"/>
    </row>
    <row r="25" s="1" customFormat="1" ht="22" customHeight="1" spans="1:11">
      <c r="A25" s="34">
        <v>2079999</v>
      </c>
      <c r="B25" s="14" t="s">
        <v>107</v>
      </c>
      <c r="C25" s="14" t="s">
        <v>108</v>
      </c>
      <c r="D25" s="16" t="s">
        <v>109</v>
      </c>
      <c r="E25" s="16">
        <v>3</v>
      </c>
      <c r="F25" s="16">
        <v>3</v>
      </c>
      <c r="G25" s="22">
        <f t="shared" si="1"/>
        <v>0</v>
      </c>
      <c r="H25" s="16" t="s">
        <v>104</v>
      </c>
      <c r="I25" s="10" t="s">
        <v>110</v>
      </c>
      <c r="J25" s="16" t="s">
        <v>107</v>
      </c>
      <c r="K25" s="60"/>
    </row>
    <row r="26" s="1" customFormat="1" ht="27" customHeight="1" spans="1:11">
      <c r="A26" s="35">
        <v>2080507</v>
      </c>
      <c r="B26" s="36" t="s">
        <v>111</v>
      </c>
      <c r="C26" s="37" t="s">
        <v>112</v>
      </c>
      <c r="D26" s="38" t="s">
        <v>113</v>
      </c>
      <c r="E26" s="16">
        <v>113</v>
      </c>
      <c r="F26" s="16">
        <v>113</v>
      </c>
      <c r="G26" s="22">
        <f t="shared" si="1"/>
        <v>0</v>
      </c>
      <c r="H26" s="16" t="s">
        <v>114</v>
      </c>
      <c r="I26" s="10" t="s">
        <v>115</v>
      </c>
      <c r="J26" s="16" t="s">
        <v>116</v>
      </c>
      <c r="K26" s="60"/>
    </row>
    <row r="27" s="1" customFormat="1" ht="27" customHeight="1" spans="1:11">
      <c r="A27" s="35">
        <v>2080507</v>
      </c>
      <c r="B27" s="37" t="s">
        <v>116</v>
      </c>
      <c r="C27" s="39" t="s">
        <v>117</v>
      </c>
      <c r="D27" s="40" t="s">
        <v>118</v>
      </c>
      <c r="E27" s="16">
        <v>159</v>
      </c>
      <c r="F27" s="16">
        <v>159</v>
      </c>
      <c r="G27" s="22">
        <f t="shared" si="1"/>
        <v>0</v>
      </c>
      <c r="H27" s="16" t="s">
        <v>119</v>
      </c>
      <c r="I27" s="10" t="s">
        <v>115</v>
      </c>
      <c r="J27" s="16" t="s">
        <v>116</v>
      </c>
      <c r="K27" s="60"/>
    </row>
    <row r="28" s="1" customFormat="1" ht="22" customHeight="1" spans="1:11">
      <c r="A28" s="41" t="s">
        <v>120</v>
      </c>
      <c r="B28" s="14" t="s">
        <v>121</v>
      </c>
      <c r="C28" s="14" t="s">
        <v>122</v>
      </c>
      <c r="D28" s="16" t="s">
        <v>123</v>
      </c>
      <c r="E28" s="16">
        <v>5.4</v>
      </c>
      <c r="F28" s="16">
        <v>5.4</v>
      </c>
      <c r="G28" s="22">
        <f t="shared" si="1"/>
        <v>0</v>
      </c>
      <c r="H28" s="16" t="s">
        <v>119</v>
      </c>
      <c r="I28" s="10" t="s">
        <v>124</v>
      </c>
      <c r="J28" s="16" t="s">
        <v>26</v>
      </c>
      <c r="K28" s="60"/>
    </row>
    <row r="29" s="1" customFormat="1" ht="22" customHeight="1" spans="1:11">
      <c r="A29" s="41" t="s">
        <v>120</v>
      </c>
      <c r="B29" s="42" t="s">
        <v>121</v>
      </c>
      <c r="C29" s="14" t="s">
        <v>125</v>
      </c>
      <c r="D29" s="16" t="s">
        <v>123</v>
      </c>
      <c r="E29" s="16">
        <v>16.5</v>
      </c>
      <c r="F29" s="16">
        <v>16.5</v>
      </c>
      <c r="G29" s="22">
        <f t="shared" si="1"/>
        <v>0</v>
      </c>
      <c r="H29" s="16" t="s">
        <v>119</v>
      </c>
      <c r="I29" s="10" t="s">
        <v>124</v>
      </c>
      <c r="J29" s="16" t="s">
        <v>26</v>
      </c>
      <c r="K29" s="60"/>
    </row>
    <row r="30" s="1" customFormat="1" ht="22" customHeight="1" spans="1:11">
      <c r="A30" s="41" t="s">
        <v>126</v>
      </c>
      <c r="B30" s="43" t="s">
        <v>92</v>
      </c>
      <c r="C30" s="14" t="s">
        <v>127</v>
      </c>
      <c r="D30" s="16" t="s">
        <v>128</v>
      </c>
      <c r="E30" s="44">
        <v>11.56</v>
      </c>
      <c r="F30" s="16"/>
      <c r="G30" s="22">
        <f t="shared" ref="G28:G47" si="2">E30-F30</f>
        <v>11.56</v>
      </c>
      <c r="H30" s="16"/>
      <c r="I30" s="10"/>
      <c r="J30" s="16"/>
      <c r="K30" s="60"/>
    </row>
    <row r="31" s="1" customFormat="1" ht="22" customHeight="1" spans="1:11">
      <c r="A31" s="41" t="s">
        <v>129</v>
      </c>
      <c r="B31" s="43" t="s">
        <v>130</v>
      </c>
      <c r="C31" s="14" t="s">
        <v>131</v>
      </c>
      <c r="D31" s="16" t="s">
        <v>132</v>
      </c>
      <c r="E31" s="16">
        <v>464</v>
      </c>
      <c r="F31" s="16">
        <v>464</v>
      </c>
      <c r="G31" s="22">
        <f t="shared" si="2"/>
        <v>0</v>
      </c>
      <c r="H31" s="16" t="s">
        <v>133</v>
      </c>
      <c r="I31" s="10" t="s">
        <v>134</v>
      </c>
      <c r="J31" s="16" t="s">
        <v>135</v>
      </c>
      <c r="K31" s="60"/>
    </row>
    <row r="32" s="1" customFormat="1" ht="22" customHeight="1" spans="1:11">
      <c r="A32" s="41" t="s">
        <v>136</v>
      </c>
      <c r="B32" s="43" t="s">
        <v>130</v>
      </c>
      <c r="C32" s="14" t="s">
        <v>131</v>
      </c>
      <c r="D32" s="16" t="s">
        <v>137</v>
      </c>
      <c r="E32" s="16">
        <v>214</v>
      </c>
      <c r="F32" s="16">
        <v>214</v>
      </c>
      <c r="G32" s="22">
        <f t="shared" si="2"/>
        <v>0</v>
      </c>
      <c r="H32" s="16" t="s">
        <v>133</v>
      </c>
      <c r="I32" s="10" t="s">
        <v>134</v>
      </c>
      <c r="J32" s="16" t="s">
        <v>135</v>
      </c>
      <c r="K32" s="60"/>
    </row>
    <row r="33" s="1" customFormat="1" ht="22" customHeight="1" spans="1:11">
      <c r="A33" s="41" t="s">
        <v>138</v>
      </c>
      <c r="B33" s="43" t="s">
        <v>130</v>
      </c>
      <c r="C33" s="14" t="s">
        <v>131</v>
      </c>
      <c r="D33" s="16" t="s">
        <v>139</v>
      </c>
      <c r="E33" s="16">
        <v>45</v>
      </c>
      <c r="F33" s="16">
        <v>45</v>
      </c>
      <c r="G33" s="22">
        <f t="shared" si="2"/>
        <v>0</v>
      </c>
      <c r="H33" s="16" t="s">
        <v>133</v>
      </c>
      <c r="I33" s="10" t="s">
        <v>134</v>
      </c>
      <c r="J33" s="16" t="s">
        <v>135</v>
      </c>
      <c r="K33" s="60"/>
    </row>
    <row r="34" s="1" customFormat="1" ht="22" customHeight="1" spans="1:11">
      <c r="A34" s="41" t="s">
        <v>140</v>
      </c>
      <c r="B34" s="43" t="s">
        <v>130</v>
      </c>
      <c r="C34" s="14" t="s">
        <v>131</v>
      </c>
      <c r="D34" s="16" t="s">
        <v>141</v>
      </c>
      <c r="E34" s="16">
        <v>15</v>
      </c>
      <c r="F34" s="16">
        <v>15</v>
      </c>
      <c r="G34" s="22">
        <f t="shared" si="2"/>
        <v>0</v>
      </c>
      <c r="H34" s="16" t="s">
        <v>133</v>
      </c>
      <c r="I34" s="10" t="s">
        <v>134</v>
      </c>
      <c r="J34" s="16" t="s">
        <v>135</v>
      </c>
      <c r="K34" s="60"/>
    </row>
    <row r="35" s="1" customFormat="1" ht="22" customHeight="1" spans="1:10">
      <c r="A35" s="41">
        <v>2081902</v>
      </c>
      <c r="B35" s="14" t="s">
        <v>142</v>
      </c>
      <c r="C35" s="14" t="s">
        <v>143</v>
      </c>
      <c r="D35" s="16" t="s">
        <v>144</v>
      </c>
      <c r="E35" s="16">
        <v>1052</v>
      </c>
      <c r="F35" s="16">
        <v>1052</v>
      </c>
      <c r="G35" s="22">
        <f t="shared" si="2"/>
        <v>0</v>
      </c>
      <c r="H35" s="16" t="s">
        <v>119</v>
      </c>
      <c r="I35" s="10" t="s">
        <v>145</v>
      </c>
      <c r="J35" s="16" t="s">
        <v>146</v>
      </c>
    </row>
    <row r="36" s="1" customFormat="1" ht="22" customHeight="1" spans="1:10">
      <c r="A36" s="41">
        <v>2081001</v>
      </c>
      <c r="B36" s="14" t="s">
        <v>142</v>
      </c>
      <c r="C36" s="14" t="s">
        <v>143</v>
      </c>
      <c r="D36" s="16" t="s">
        <v>147</v>
      </c>
      <c r="E36" s="16">
        <v>43</v>
      </c>
      <c r="F36" s="16">
        <v>43</v>
      </c>
      <c r="G36" s="22">
        <f t="shared" si="2"/>
        <v>0</v>
      </c>
      <c r="H36" s="16" t="s">
        <v>119</v>
      </c>
      <c r="I36" s="10" t="s">
        <v>145</v>
      </c>
      <c r="J36" s="16" t="s">
        <v>146</v>
      </c>
    </row>
    <row r="37" s="1" customFormat="1" ht="22" customHeight="1" spans="1:10">
      <c r="A37" s="41">
        <v>2082002</v>
      </c>
      <c r="B37" s="14" t="s">
        <v>142</v>
      </c>
      <c r="C37" s="14" t="s">
        <v>143</v>
      </c>
      <c r="D37" s="16" t="s">
        <v>148</v>
      </c>
      <c r="E37" s="16">
        <v>25</v>
      </c>
      <c r="F37" s="16">
        <v>25</v>
      </c>
      <c r="G37" s="22">
        <f t="shared" si="2"/>
        <v>0</v>
      </c>
      <c r="H37" s="16" t="s">
        <v>119</v>
      </c>
      <c r="I37" s="10" t="s">
        <v>149</v>
      </c>
      <c r="J37" s="16" t="s">
        <v>146</v>
      </c>
    </row>
    <row r="38" s="1" customFormat="1" ht="22" customHeight="1" spans="1:11">
      <c r="A38" s="41">
        <v>2081199</v>
      </c>
      <c r="B38" s="14" t="s">
        <v>142</v>
      </c>
      <c r="C38" s="14" t="s">
        <v>143</v>
      </c>
      <c r="D38" s="16" t="s">
        <v>150</v>
      </c>
      <c r="E38" s="16">
        <v>39.15</v>
      </c>
      <c r="F38" s="16">
        <v>39.15</v>
      </c>
      <c r="G38" s="22">
        <f t="shared" si="2"/>
        <v>0</v>
      </c>
      <c r="H38" s="16" t="s">
        <v>119</v>
      </c>
      <c r="I38" s="10" t="s">
        <v>149</v>
      </c>
      <c r="J38" s="16" t="s">
        <v>146</v>
      </c>
      <c r="K38" s="59"/>
    </row>
    <row r="39" s="1" customFormat="1" ht="22" customHeight="1" spans="1:10">
      <c r="A39" s="41">
        <v>2080899</v>
      </c>
      <c r="B39" s="14" t="s">
        <v>142</v>
      </c>
      <c r="C39" s="14" t="s">
        <v>143</v>
      </c>
      <c r="D39" s="16" t="s">
        <v>151</v>
      </c>
      <c r="E39" s="16">
        <v>46</v>
      </c>
      <c r="F39" s="16">
        <v>46</v>
      </c>
      <c r="G39" s="22">
        <f t="shared" si="2"/>
        <v>0</v>
      </c>
      <c r="H39" s="16" t="s">
        <v>119</v>
      </c>
      <c r="I39" s="10" t="s">
        <v>152</v>
      </c>
      <c r="J39" s="16" t="s">
        <v>146</v>
      </c>
    </row>
    <row r="40" s="1" customFormat="1" ht="22" customHeight="1" spans="1:11">
      <c r="A40" s="41">
        <v>2082502</v>
      </c>
      <c r="B40" s="14" t="s">
        <v>142</v>
      </c>
      <c r="C40" s="14" t="s">
        <v>143</v>
      </c>
      <c r="D40" s="16" t="s">
        <v>153</v>
      </c>
      <c r="E40" s="16">
        <v>9.59</v>
      </c>
      <c r="F40" s="16">
        <v>9.59</v>
      </c>
      <c r="G40" s="22">
        <f t="shared" si="2"/>
        <v>0</v>
      </c>
      <c r="H40" s="16" t="s">
        <v>119</v>
      </c>
      <c r="I40" s="10" t="s">
        <v>152</v>
      </c>
      <c r="J40" s="16" t="s">
        <v>146</v>
      </c>
      <c r="K40" s="59"/>
    </row>
    <row r="41" s="1" customFormat="1" ht="23" customHeight="1" spans="1:11">
      <c r="A41" s="41" t="s">
        <v>129</v>
      </c>
      <c r="B41" s="14" t="s">
        <v>154</v>
      </c>
      <c r="C41" s="14" t="s">
        <v>155</v>
      </c>
      <c r="D41" s="16" t="s">
        <v>156</v>
      </c>
      <c r="E41" s="16">
        <v>32</v>
      </c>
      <c r="F41" s="16">
        <v>32</v>
      </c>
      <c r="G41" s="22">
        <f t="shared" si="2"/>
        <v>0</v>
      </c>
      <c r="H41" s="16" t="s">
        <v>133</v>
      </c>
      <c r="I41" s="10" t="s">
        <v>157</v>
      </c>
      <c r="J41" s="16" t="s">
        <v>2</v>
      </c>
      <c r="K41" s="59"/>
    </row>
    <row r="42" s="1" customFormat="1" ht="22" customHeight="1" spans="1:11">
      <c r="A42" s="41" t="s">
        <v>158</v>
      </c>
      <c r="B42" s="14" t="s">
        <v>154</v>
      </c>
      <c r="C42" s="14" t="s">
        <v>155</v>
      </c>
      <c r="D42" s="16" t="s">
        <v>159</v>
      </c>
      <c r="E42" s="16">
        <v>22</v>
      </c>
      <c r="F42" s="16">
        <v>22</v>
      </c>
      <c r="G42" s="22">
        <f t="shared" si="2"/>
        <v>0</v>
      </c>
      <c r="H42" s="16" t="s">
        <v>133</v>
      </c>
      <c r="I42" s="10" t="s">
        <v>157</v>
      </c>
      <c r="J42" s="16" t="s">
        <v>2</v>
      </c>
      <c r="K42" s="59"/>
    </row>
    <row r="43" s="1" customFormat="1" ht="22" customHeight="1" spans="1:11">
      <c r="A43" s="41" t="s">
        <v>138</v>
      </c>
      <c r="B43" s="14" t="s">
        <v>154</v>
      </c>
      <c r="C43" s="14" t="s">
        <v>155</v>
      </c>
      <c r="D43" s="16" t="s">
        <v>160</v>
      </c>
      <c r="E43" s="16">
        <v>9</v>
      </c>
      <c r="F43" s="16">
        <v>9</v>
      </c>
      <c r="G43" s="22">
        <f t="shared" si="2"/>
        <v>0</v>
      </c>
      <c r="H43" s="16" t="s">
        <v>133</v>
      </c>
      <c r="I43" s="10" t="s">
        <v>157</v>
      </c>
      <c r="J43" s="16" t="s">
        <v>2</v>
      </c>
      <c r="K43" s="59"/>
    </row>
    <row r="44" s="1" customFormat="1" ht="22" customHeight="1" spans="1:10">
      <c r="A44" s="41">
        <v>2082102</v>
      </c>
      <c r="B44" s="14" t="s">
        <v>161</v>
      </c>
      <c r="C44" s="14" t="s">
        <v>162</v>
      </c>
      <c r="D44" s="33" t="s">
        <v>163</v>
      </c>
      <c r="E44" s="16">
        <v>16.5</v>
      </c>
      <c r="F44" s="16">
        <v>16.5</v>
      </c>
      <c r="G44" s="22">
        <f t="shared" si="2"/>
        <v>0</v>
      </c>
      <c r="H44" s="16" t="s">
        <v>133</v>
      </c>
      <c r="I44" s="10" t="s">
        <v>164</v>
      </c>
      <c r="J44" s="16" t="s">
        <v>135</v>
      </c>
    </row>
    <row r="45" s="1" customFormat="1" ht="22" customHeight="1" spans="1:10">
      <c r="A45" s="41">
        <v>2082602</v>
      </c>
      <c r="B45" s="14" t="s">
        <v>165</v>
      </c>
      <c r="C45" s="14" t="s">
        <v>166</v>
      </c>
      <c r="D45" s="16" t="s">
        <v>167</v>
      </c>
      <c r="E45" s="16">
        <v>40.9</v>
      </c>
      <c r="F45" s="16">
        <v>40.9</v>
      </c>
      <c r="G45" s="22">
        <f t="shared" si="2"/>
        <v>0</v>
      </c>
      <c r="H45" s="17" t="s">
        <v>168</v>
      </c>
      <c r="I45" s="55" t="s">
        <v>169</v>
      </c>
      <c r="J45" s="17" t="s">
        <v>170</v>
      </c>
    </row>
    <row r="46" s="1" customFormat="1" ht="22" customHeight="1" spans="1:10">
      <c r="A46" s="41"/>
      <c r="B46" s="14"/>
      <c r="C46" s="14"/>
      <c r="D46" s="16"/>
      <c r="E46" s="16">
        <v>73</v>
      </c>
      <c r="F46" s="16">
        <v>73</v>
      </c>
      <c r="G46" s="22">
        <f t="shared" si="2"/>
        <v>0</v>
      </c>
      <c r="H46" s="19"/>
      <c r="I46" s="57"/>
      <c r="J46" s="19"/>
    </row>
    <row r="47" s="1" customFormat="1" ht="22" customHeight="1" spans="1:10">
      <c r="A47" s="41">
        <v>2082602</v>
      </c>
      <c r="B47" s="14" t="s">
        <v>171</v>
      </c>
      <c r="C47" s="14" t="s">
        <v>172</v>
      </c>
      <c r="D47" s="16" t="s">
        <v>173</v>
      </c>
      <c r="E47" s="16">
        <v>1195.9</v>
      </c>
      <c r="F47" s="16">
        <v>1195.9</v>
      </c>
      <c r="G47" s="22">
        <f t="shared" ref="G47:G55" si="3">E47-F47</f>
        <v>0</v>
      </c>
      <c r="H47" s="19" t="s">
        <v>168</v>
      </c>
      <c r="I47" s="57" t="s">
        <v>174</v>
      </c>
      <c r="J47" s="19" t="s">
        <v>175</v>
      </c>
    </row>
    <row r="48" s="1" customFormat="1" ht="22" customHeight="1" spans="1:10">
      <c r="A48" s="41">
        <v>2082602</v>
      </c>
      <c r="B48" s="14" t="s">
        <v>176</v>
      </c>
      <c r="C48" s="14" t="s">
        <v>177</v>
      </c>
      <c r="D48" s="16" t="s">
        <v>178</v>
      </c>
      <c r="E48" s="16">
        <v>227.4</v>
      </c>
      <c r="F48" s="16">
        <v>227.4</v>
      </c>
      <c r="G48" s="22">
        <f t="shared" si="3"/>
        <v>0</v>
      </c>
      <c r="H48" s="19" t="s">
        <v>168</v>
      </c>
      <c r="I48" s="57" t="s">
        <v>179</v>
      </c>
      <c r="J48" s="19" t="s">
        <v>180</v>
      </c>
    </row>
    <row r="49" s="1" customFormat="1" ht="32" customHeight="1" spans="1:10">
      <c r="A49" s="41" t="s">
        <v>181</v>
      </c>
      <c r="B49" s="14" t="s">
        <v>87</v>
      </c>
      <c r="C49" s="14" t="s">
        <v>182</v>
      </c>
      <c r="D49" s="16" t="s">
        <v>183</v>
      </c>
      <c r="E49" s="16">
        <v>1</v>
      </c>
      <c r="F49" s="16">
        <v>1</v>
      </c>
      <c r="G49" s="22">
        <f t="shared" si="3"/>
        <v>0</v>
      </c>
      <c r="H49" s="19" t="s">
        <v>184</v>
      </c>
      <c r="I49" s="57" t="s">
        <v>185</v>
      </c>
      <c r="J49" s="19" t="s">
        <v>111</v>
      </c>
    </row>
    <row r="50" s="1" customFormat="1" ht="22" customHeight="1" spans="1:10">
      <c r="A50" s="45">
        <v>2089901</v>
      </c>
      <c r="B50" s="46" t="s">
        <v>186</v>
      </c>
      <c r="C50" s="46" t="s">
        <v>187</v>
      </c>
      <c r="D50" s="17" t="s">
        <v>188</v>
      </c>
      <c r="E50" s="17">
        <v>15</v>
      </c>
      <c r="F50" s="16">
        <v>3.96</v>
      </c>
      <c r="G50" s="18">
        <f>E50-F50-F51</f>
        <v>0</v>
      </c>
      <c r="H50" s="16" t="s">
        <v>24</v>
      </c>
      <c r="I50" s="10" t="s">
        <v>189</v>
      </c>
      <c r="J50" s="16" t="s">
        <v>26</v>
      </c>
    </row>
    <row r="51" s="1" customFormat="1" ht="22" customHeight="1" spans="1:10">
      <c r="A51" s="47"/>
      <c r="B51" s="48"/>
      <c r="C51" s="48"/>
      <c r="D51" s="19"/>
      <c r="E51" s="19"/>
      <c r="F51" s="16">
        <v>11.04</v>
      </c>
      <c r="G51" s="20"/>
      <c r="H51" s="16" t="s">
        <v>190</v>
      </c>
      <c r="I51" s="10" t="s">
        <v>191</v>
      </c>
      <c r="J51" s="16" t="s">
        <v>2</v>
      </c>
    </row>
    <row r="52" s="3" customFormat="1" ht="22.5" customHeight="1" spans="1:10">
      <c r="A52" s="49" t="s">
        <v>192</v>
      </c>
      <c r="B52" s="26" t="s">
        <v>193</v>
      </c>
      <c r="C52" s="26" t="s">
        <v>194</v>
      </c>
      <c r="D52" s="27" t="s">
        <v>195</v>
      </c>
      <c r="E52" s="28">
        <v>13.91</v>
      </c>
      <c r="F52" s="31">
        <v>13.91</v>
      </c>
      <c r="G52" s="30">
        <f t="shared" si="3"/>
        <v>0</v>
      </c>
      <c r="H52" s="31" t="s">
        <v>196</v>
      </c>
      <c r="I52" s="31">
        <v>838</v>
      </c>
      <c r="J52" s="31" t="s">
        <v>197</v>
      </c>
    </row>
    <row r="53" s="1" customFormat="1" ht="25" customHeight="1" spans="1:10">
      <c r="A53" s="50" t="s">
        <v>198</v>
      </c>
      <c r="B53" s="14" t="s">
        <v>199</v>
      </c>
      <c r="C53" s="14" t="s">
        <v>200</v>
      </c>
      <c r="D53" s="16" t="s">
        <v>201</v>
      </c>
      <c r="E53" s="16">
        <v>21</v>
      </c>
      <c r="F53" s="16">
        <v>21</v>
      </c>
      <c r="G53" s="22">
        <f t="shared" si="3"/>
        <v>0</v>
      </c>
      <c r="H53" s="16" t="s">
        <v>196</v>
      </c>
      <c r="I53" s="10" t="s">
        <v>202</v>
      </c>
      <c r="J53" s="16" t="s">
        <v>96</v>
      </c>
    </row>
    <row r="54" s="1" customFormat="1" ht="25" customHeight="1" spans="1:10">
      <c r="A54" s="51" t="s">
        <v>198</v>
      </c>
      <c r="B54" s="14" t="s">
        <v>203</v>
      </c>
      <c r="C54" s="14" t="s">
        <v>204</v>
      </c>
      <c r="D54" s="16" t="s">
        <v>205</v>
      </c>
      <c r="E54" s="16">
        <v>62.8</v>
      </c>
      <c r="F54" s="16">
        <v>62.8</v>
      </c>
      <c r="G54" s="22">
        <f t="shared" si="3"/>
        <v>0</v>
      </c>
      <c r="H54" s="16" t="s">
        <v>196</v>
      </c>
      <c r="I54" s="10" t="s">
        <v>206</v>
      </c>
      <c r="J54" s="16" t="s">
        <v>96</v>
      </c>
    </row>
    <row r="55" s="1" customFormat="1" ht="22" customHeight="1" spans="1:10">
      <c r="A55" s="50">
        <v>2101301</v>
      </c>
      <c r="B55" s="14" t="s">
        <v>142</v>
      </c>
      <c r="C55" s="14" t="s">
        <v>143</v>
      </c>
      <c r="D55" s="16" t="s">
        <v>207</v>
      </c>
      <c r="E55" s="16">
        <v>182</v>
      </c>
      <c r="F55" s="16">
        <v>182</v>
      </c>
      <c r="G55" s="22">
        <f t="shared" si="3"/>
        <v>0</v>
      </c>
      <c r="H55" s="16" t="s">
        <v>119</v>
      </c>
      <c r="I55" s="10" t="s">
        <v>145</v>
      </c>
      <c r="J55" s="16" t="s">
        <v>146</v>
      </c>
    </row>
    <row r="56" s="1" customFormat="1" ht="25" customHeight="1" spans="1:10">
      <c r="A56" s="52" t="s">
        <v>208</v>
      </c>
      <c r="B56" s="14" t="s">
        <v>209</v>
      </c>
      <c r="C56" s="14" t="s">
        <v>210</v>
      </c>
      <c r="D56" s="16" t="s">
        <v>211</v>
      </c>
      <c r="E56" s="16">
        <v>30</v>
      </c>
      <c r="F56" s="16">
        <v>30</v>
      </c>
      <c r="G56" s="22">
        <f t="shared" ref="G54:G64" si="4">E56-F56</f>
        <v>0</v>
      </c>
      <c r="H56" s="16" t="s">
        <v>212</v>
      </c>
      <c r="I56" s="10" t="s">
        <v>213</v>
      </c>
      <c r="J56" s="16" t="s">
        <v>111</v>
      </c>
    </row>
    <row r="57" s="3" customFormat="1" ht="22.5" customHeight="1" spans="1:10">
      <c r="A57" s="53" t="s">
        <v>214</v>
      </c>
      <c r="B57" s="26" t="s">
        <v>215</v>
      </c>
      <c r="C57" s="26" t="s">
        <v>216</v>
      </c>
      <c r="D57" s="27" t="s">
        <v>217</v>
      </c>
      <c r="E57" s="28">
        <v>70</v>
      </c>
      <c r="F57" s="31">
        <v>70</v>
      </c>
      <c r="G57" s="30">
        <f t="shared" si="4"/>
        <v>0</v>
      </c>
      <c r="H57" s="31" t="s">
        <v>218</v>
      </c>
      <c r="I57" s="31">
        <v>996</v>
      </c>
      <c r="J57" s="31" t="s">
        <v>28</v>
      </c>
    </row>
    <row r="58" s="3" customFormat="1" ht="22.5" customHeight="1" spans="1:10">
      <c r="A58" s="53" t="s">
        <v>219</v>
      </c>
      <c r="B58" s="26" t="s">
        <v>220</v>
      </c>
      <c r="C58" s="26" t="s">
        <v>221</v>
      </c>
      <c r="D58" s="27" t="s">
        <v>222</v>
      </c>
      <c r="E58" s="28">
        <v>242.63</v>
      </c>
      <c r="F58" s="28">
        <v>242.63</v>
      </c>
      <c r="G58" s="30">
        <f t="shared" si="4"/>
        <v>0</v>
      </c>
      <c r="H58" s="31" t="s">
        <v>223</v>
      </c>
      <c r="I58" s="31">
        <v>1334</v>
      </c>
      <c r="J58" s="31" t="s">
        <v>224</v>
      </c>
    </row>
    <row r="59" s="1" customFormat="1" ht="22" customHeight="1" spans="1:10">
      <c r="A59" s="52" t="s">
        <v>225</v>
      </c>
      <c r="B59" s="14" t="s">
        <v>47</v>
      </c>
      <c r="C59" s="14" t="s">
        <v>226</v>
      </c>
      <c r="D59" s="33" t="s">
        <v>227</v>
      </c>
      <c r="E59" s="16">
        <v>11</v>
      </c>
      <c r="F59" s="16">
        <v>11</v>
      </c>
      <c r="G59" s="22">
        <f t="shared" si="4"/>
        <v>0</v>
      </c>
      <c r="H59" s="16" t="s">
        <v>228</v>
      </c>
      <c r="I59" s="10" t="s">
        <v>229</v>
      </c>
      <c r="J59" s="16" t="s">
        <v>116</v>
      </c>
    </row>
    <row r="60" s="1" customFormat="1" ht="22" customHeight="1" spans="1:10">
      <c r="A60" s="52">
        <v>2130502</v>
      </c>
      <c r="B60" s="14" t="s">
        <v>82</v>
      </c>
      <c r="C60" s="14" t="s">
        <v>230</v>
      </c>
      <c r="D60" s="33" t="s">
        <v>231</v>
      </c>
      <c r="E60" s="16">
        <v>10</v>
      </c>
      <c r="F60" s="16">
        <v>10</v>
      </c>
      <c r="G60" s="22">
        <f t="shared" si="4"/>
        <v>0</v>
      </c>
      <c r="H60" s="16" t="s">
        <v>232</v>
      </c>
      <c r="I60" s="10" t="s">
        <v>233</v>
      </c>
      <c r="J60" s="16" t="s">
        <v>234</v>
      </c>
    </row>
    <row r="61" s="1" customFormat="1" ht="22" customHeight="1" spans="1:10">
      <c r="A61" s="52">
        <v>2130599</v>
      </c>
      <c r="B61" s="14" t="s">
        <v>165</v>
      </c>
      <c r="C61" s="14" t="s">
        <v>235</v>
      </c>
      <c r="D61" s="16" t="s">
        <v>236</v>
      </c>
      <c r="E61" s="16">
        <v>264</v>
      </c>
      <c r="F61" s="16">
        <v>264</v>
      </c>
      <c r="G61" s="22">
        <f t="shared" si="4"/>
        <v>0</v>
      </c>
      <c r="H61" s="16" t="s">
        <v>232</v>
      </c>
      <c r="I61" s="10" t="s">
        <v>237</v>
      </c>
      <c r="J61" s="16" t="s">
        <v>238</v>
      </c>
    </row>
    <row r="62" s="1" customFormat="1" ht="22" customHeight="1" spans="1:10">
      <c r="A62" s="54">
        <v>2130599</v>
      </c>
      <c r="B62" s="14" t="s">
        <v>239</v>
      </c>
      <c r="C62" s="14" t="s">
        <v>240</v>
      </c>
      <c r="D62" s="33" t="s">
        <v>241</v>
      </c>
      <c r="E62" s="16">
        <v>248</v>
      </c>
      <c r="F62" s="16">
        <v>248</v>
      </c>
      <c r="G62" s="22">
        <f t="shared" si="4"/>
        <v>0</v>
      </c>
      <c r="H62" s="16" t="s">
        <v>232</v>
      </c>
      <c r="I62" s="10" t="s">
        <v>242</v>
      </c>
      <c r="J62" s="16" t="s">
        <v>243</v>
      </c>
    </row>
    <row r="63" s="1" customFormat="1" ht="22" customHeight="1" spans="1:10">
      <c r="A63" s="54">
        <v>2130599</v>
      </c>
      <c r="B63" s="14" t="s">
        <v>244</v>
      </c>
      <c r="C63" s="14" t="s">
        <v>245</v>
      </c>
      <c r="D63" s="33" t="s">
        <v>246</v>
      </c>
      <c r="E63" s="16">
        <v>460</v>
      </c>
      <c r="F63" s="16">
        <v>460</v>
      </c>
      <c r="G63" s="22">
        <f t="shared" si="4"/>
        <v>0</v>
      </c>
      <c r="H63" s="16" t="s">
        <v>247</v>
      </c>
      <c r="I63" s="10" t="s">
        <v>248</v>
      </c>
      <c r="J63" s="16" t="s">
        <v>249</v>
      </c>
    </row>
    <row r="64" s="1" customFormat="1" ht="22" customHeight="1" spans="1:10">
      <c r="A64" s="54">
        <v>2130701</v>
      </c>
      <c r="B64" s="14" t="s">
        <v>250</v>
      </c>
      <c r="C64" s="14" t="s">
        <v>251</v>
      </c>
      <c r="D64" s="16" t="s">
        <v>252</v>
      </c>
      <c r="E64" s="16">
        <v>32</v>
      </c>
      <c r="F64" s="16">
        <v>32</v>
      </c>
      <c r="G64" s="22">
        <f t="shared" si="4"/>
        <v>0</v>
      </c>
      <c r="H64" s="16" t="s">
        <v>212</v>
      </c>
      <c r="I64" s="10" t="s">
        <v>253</v>
      </c>
      <c r="J64" s="16" t="s">
        <v>254</v>
      </c>
    </row>
    <row r="65" s="1" customFormat="1" ht="22" customHeight="1" spans="1:10">
      <c r="A65" s="54" t="s">
        <v>255</v>
      </c>
      <c r="B65" s="14" t="s">
        <v>256</v>
      </c>
      <c r="C65" s="14" t="s">
        <v>257</v>
      </c>
      <c r="D65" s="16" t="s">
        <v>252</v>
      </c>
      <c r="E65" s="16">
        <v>154</v>
      </c>
      <c r="F65" s="16">
        <v>154</v>
      </c>
      <c r="G65" s="22">
        <f t="shared" ref="G65:G76" si="5">E65-F65</f>
        <v>0</v>
      </c>
      <c r="H65" s="16" t="s">
        <v>212</v>
      </c>
      <c r="I65" s="10" t="s">
        <v>258</v>
      </c>
      <c r="J65" s="16" t="s">
        <v>259</v>
      </c>
    </row>
    <row r="66" s="1" customFormat="1" ht="22" customHeight="1" spans="1:10">
      <c r="A66" s="54">
        <v>2130701</v>
      </c>
      <c r="B66" s="14" t="s">
        <v>260</v>
      </c>
      <c r="C66" s="14" t="s">
        <v>261</v>
      </c>
      <c r="D66" s="16" t="s">
        <v>262</v>
      </c>
      <c r="E66" s="16">
        <v>200</v>
      </c>
      <c r="F66" s="16">
        <v>200</v>
      </c>
      <c r="G66" s="22">
        <f t="shared" si="5"/>
        <v>0</v>
      </c>
      <c r="H66" s="16" t="s">
        <v>212</v>
      </c>
      <c r="I66" s="66" t="s">
        <v>263</v>
      </c>
      <c r="J66" s="16" t="s">
        <v>264</v>
      </c>
    </row>
    <row r="67" s="1" customFormat="1" ht="22" customHeight="1" spans="1:10">
      <c r="A67" s="54">
        <v>2130701</v>
      </c>
      <c r="B67" s="14" t="s">
        <v>265</v>
      </c>
      <c r="C67" s="14" t="s">
        <v>266</v>
      </c>
      <c r="D67" s="16" t="s">
        <v>267</v>
      </c>
      <c r="E67" s="16">
        <v>32</v>
      </c>
      <c r="F67" s="16">
        <v>32</v>
      </c>
      <c r="G67" s="22">
        <f t="shared" si="5"/>
        <v>0</v>
      </c>
      <c r="H67" s="16" t="s">
        <v>212</v>
      </c>
      <c r="I67" s="10" t="s">
        <v>268</v>
      </c>
      <c r="J67" s="16" t="s">
        <v>243</v>
      </c>
    </row>
    <row r="68" s="1" customFormat="1" ht="22" customHeight="1" spans="1:10">
      <c r="A68" s="54">
        <v>2130705</v>
      </c>
      <c r="B68" s="14" t="s">
        <v>269</v>
      </c>
      <c r="C68" s="14" t="s">
        <v>270</v>
      </c>
      <c r="D68" s="16" t="s">
        <v>271</v>
      </c>
      <c r="E68" s="16">
        <v>7</v>
      </c>
      <c r="F68" s="16">
        <v>7</v>
      </c>
      <c r="G68" s="22">
        <f t="shared" si="5"/>
        <v>0</v>
      </c>
      <c r="H68" s="16" t="s">
        <v>212</v>
      </c>
      <c r="I68" s="10" t="s">
        <v>272</v>
      </c>
      <c r="J68" s="16" t="s">
        <v>264</v>
      </c>
    </row>
    <row r="69" s="1" customFormat="1" ht="22" customHeight="1" spans="1:10">
      <c r="A69" s="54" t="s">
        <v>273</v>
      </c>
      <c r="B69" s="14" t="s">
        <v>274</v>
      </c>
      <c r="C69" s="14" t="s">
        <v>275</v>
      </c>
      <c r="D69" s="16" t="s">
        <v>276</v>
      </c>
      <c r="E69" s="16">
        <v>300</v>
      </c>
      <c r="F69" s="16">
        <v>300</v>
      </c>
      <c r="G69" s="22">
        <f t="shared" si="5"/>
        <v>0</v>
      </c>
      <c r="H69" s="16" t="s">
        <v>212</v>
      </c>
      <c r="I69" s="10" t="s">
        <v>277</v>
      </c>
      <c r="J69" s="16" t="s">
        <v>264</v>
      </c>
    </row>
    <row r="70" s="3" customFormat="1" ht="22.5" customHeight="1" spans="1:10">
      <c r="A70" s="61" t="s">
        <v>278</v>
      </c>
      <c r="B70" s="26" t="s">
        <v>279</v>
      </c>
      <c r="C70" s="26" t="s">
        <v>280</v>
      </c>
      <c r="D70" s="27" t="s">
        <v>281</v>
      </c>
      <c r="E70" s="28">
        <v>106.1285</v>
      </c>
      <c r="F70" s="28">
        <v>106.1285</v>
      </c>
      <c r="G70" s="30">
        <f t="shared" si="5"/>
        <v>0</v>
      </c>
      <c r="H70" s="31" t="s">
        <v>282</v>
      </c>
      <c r="I70" s="31">
        <v>1310</v>
      </c>
      <c r="J70" s="31" t="s">
        <v>2</v>
      </c>
    </row>
    <row r="71" s="3" customFormat="1" ht="22.5" customHeight="1" spans="1:10">
      <c r="A71" s="61" t="s">
        <v>278</v>
      </c>
      <c r="B71" s="26" t="s">
        <v>279</v>
      </c>
      <c r="C71" s="26" t="s">
        <v>280</v>
      </c>
      <c r="D71" s="27" t="s">
        <v>281</v>
      </c>
      <c r="E71" s="28">
        <v>19.8146</v>
      </c>
      <c r="F71" s="28">
        <v>19.8146</v>
      </c>
      <c r="G71" s="30">
        <f t="shared" si="5"/>
        <v>0</v>
      </c>
      <c r="H71" s="31" t="s">
        <v>282</v>
      </c>
      <c r="I71" s="31">
        <v>1310</v>
      </c>
      <c r="J71" s="31" t="s">
        <v>2</v>
      </c>
    </row>
    <row r="72" s="3" customFormat="1" ht="22.5" customHeight="1" spans="1:10">
      <c r="A72" s="62" t="s">
        <v>278</v>
      </c>
      <c r="B72" s="26" t="s">
        <v>279</v>
      </c>
      <c r="C72" s="26" t="s">
        <v>283</v>
      </c>
      <c r="D72" s="27" t="s">
        <v>284</v>
      </c>
      <c r="E72" s="28">
        <v>60</v>
      </c>
      <c r="F72" s="28">
        <v>60</v>
      </c>
      <c r="G72" s="30">
        <f t="shared" si="5"/>
        <v>0</v>
      </c>
      <c r="H72" s="28" t="s">
        <v>282</v>
      </c>
      <c r="I72" s="31">
        <v>1309</v>
      </c>
      <c r="J72" s="31" t="s">
        <v>2</v>
      </c>
    </row>
    <row r="73" s="3" customFormat="1" ht="22.5" customHeight="1" spans="1:10">
      <c r="A73" s="62" t="s">
        <v>278</v>
      </c>
      <c r="B73" s="26" t="s">
        <v>279</v>
      </c>
      <c r="C73" s="26" t="s">
        <v>283</v>
      </c>
      <c r="D73" s="27" t="s">
        <v>284</v>
      </c>
      <c r="E73" s="28">
        <v>114.2662</v>
      </c>
      <c r="F73" s="28">
        <v>114.2662</v>
      </c>
      <c r="G73" s="30">
        <f t="shared" si="5"/>
        <v>0</v>
      </c>
      <c r="H73" s="28" t="s">
        <v>282</v>
      </c>
      <c r="I73" s="31">
        <v>1309</v>
      </c>
      <c r="J73" s="31" t="s">
        <v>2</v>
      </c>
    </row>
    <row r="74" s="3" customFormat="1" ht="22.5" customHeight="1" spans="1:10">
      <c r="A74" s="62" t="s">
        <v>285</v>
      </c>
      <c r="B74" s="26" t="s">
        <v>279</v>
      </c>
      <c r="C74" s="26" t="s">
        <v>283</v>
      </c>
      <c r="D74" s="27" t="s">
        <v>284</v>
      </c>
      <c r="E74" s="28">
        <v>12.0441</v>
      </c>
      <c r="F74" s="28">
        <v>12.0441</v>
      </c>
      <c r="G74" s="30">
        <f t="shared" si="5"/>
        <v>0</v>
      </c>
      <c r="H74" s="28" t="s">
        <v>282</v>
      </c>
      <c r="I74" s="31">
        <v>1309</v>
      </c>
      <c r="J74" s="31" t="s">
        <v>2</v>
      </c>
    </row>
    <row r="75" s="3" customFormat="1" ht="26" customHeight="1" spans="1:12">
      <c r="A75" s="26" t="s">
        <v>286</v>
      </c>
      <c r="B75" s="26" t="s">
        <v>287</v>
      </c>
      <c r="C75" s="26" t="s">
        <v>288</v>
      </c>
      <c r="D75" s="27" t="s">
        <v>289</v>
      </c>
      <c r="E75" s="28">
        <v>64</v>
      </c>
      <c r="F75" s="28">
        <v>64</v>
      </c>
      <c r="G75" s="30">
        <f t="shared" si="5"/>
        <v>0</v>
      </c>
      <c r="H75" s="63" t="s">
        <v>290</v>
      </c>
      <c r="I75" s="31">
        <v>585</v>
      </c>
      <c r="J75" s="31" t="s">
        <v>291</v>
      </c>
      <c r="L75" s="67"/>
    </row>
    <row r="76" s="1" customFormat="1" ht="22" customHeight="1" spans="1:10">
      <c r="A76" s="64" t="s">
        <v>292</v>
      </c>
      <c r="B76" s="14"/>
      <c r="C76" s="14"/>
      <c r="D76" s="16"/>
      <c r="E76" s="65">
        <f>SUM(E5:E75)</f>
        <v>8374.2034</v>
      </c>
      <c r="F76" s="65">
        <f>SUM(F5:F75)</f>
        <v>8221.1434</v>
      </c>
      <c r="G76" s="22">
        <f t="shared" si="5"/>
        <v>153.059999999998</v>
      </c>
      <c r="H76" s="16"/>
      <c r="I76" s="10"/>
      <c r="J76" s="16"/>
    </row>
  </sheetData>
  <autoFilter ref="A4:L76">
    <extLst/>
  </autoFilter>
  <mergeCells count="34">
    <mergeCell ref="A1:J1"/>
    <mergeCell ref="A3:A4"/>
    <mergeCell ref="A6:A7"/>
    <mergeCell ref="A45:A46"/>
    <mergeCell ref="A50:A51"/>
    <mergeCell ref="B3:B4"/>
    <mergeCell ref="B6:B7"/>
    <mergeCell ref="B45:B46"/>
    <mergeCell ref="B50:B51"/>
    <mergeCell ref="C3:C4"/>
    <mergeCell ref="C6:C7"/>
    <mergeCell ref="C45:C46"/>
    <mergeCell ref="C50:C51"/>
    <mergeCell ref="D3:D4"/>
    <mergeCell ref="D6:D7"/>
    <mergeCell ref="D45:D46"/>
    <mergeCell ref="D50:D51"/>
    <mergeCell ref="E3:E4"/>
    <mergeCell ref="E50:E51"/>
    <mergeCell ref="F3:F4"/>
    <mergeCell ref="F6:F7"/>
    <mergeCell ref="G3:G4"/>
    <mergeCell ref="G6:G7"/>
    <mergeCell ref="G50:G51"/>
    <mergeCell ref="H3:H4"/>
    <mergeCell ref="H6:H7"/>
    <mergeCell ref="H45:H46"/>
    <mergeCell ref="I3:I4"/>
    <mergeCell ref="I6:I7"/>
    <mergeCell ref="I45:I46"/>
    <mergeCell ref="J3:J4"/>
    <mergeCell ref="J6:J7"/>
    <mergeCell ref="J45:J46"/>
    <mergeCell ref="K6:K7"/>
  </mergeCells>
  <pageMargins left="0.751388888888889" right="0.751388888888889" top="0.605555555555556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项目性转移支付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2019-09-18T03:38:56Z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