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定稿11.29（打印）" sheetId="2" r:id="rId1"/>
  </sheets>
  <definedNames>
    <definedName name="_xlnm._FilterDatabase" localSheetId="0" hidden="1">'定稿11.29（打印）'!$A$5:$J$25</definedName>
    <definedName name="_xlnm.Print_Area">#N/A</definedName>
    <definedName name="_xlnm.Print_Titles" localSheetId="0">'定稿11.29（打印）'!$1:$5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<sst xmlns="http://schemas.openxmlformats.org/spreadsheetml/2006/main" count="54" uniqueCount="53">
  <si>
    <t>云溪区2024年一般公共预算安排汇总表</t>
  </si>
  <si>
    <t>单位：万元</t>
  </si>
  <si>
    <t>单 位      项 目</t>
  </si>
  <si>
    <t>人员
经费</t>
  </si>
  <si>
    <t>公用
经费</t>
  </si>
  <si>
    <t>专项经费</t>
  </si>
  <si>
    <t>非税收入</t>
  </si>
  <si>
    <t>合计</t>
  </si>
  <si>
    <t>2024专项经费明细</t>
  </si>
  <si>
    <t>本级安排</t>
  </si>
  <si>
    <t>上级安排</t>
  </si>
  <si>
    <t>列收列支</t>
  </si>
  <si>
    <t>统筹财力</t>
  </si>
  <si>
    <t>四、教育</t>
  </si>
  <si>
    <t>教体局机关</t>
  </si>
  <si>
    <t>本级安排：高考组考30、学考组考25、中考组考20、成考自考组考10、体育经费20、老年体协8、老年门协2、支教经费35、高中贫困生学费12</t>
  </si>
  <si>
    <t>区一中</t>
  </si>
  <si>
    <t>本级安排：高中公用经费配套95.34、教师培训费24.1、国防教育特色班30、改善2024级新生课桌椅经费30、改善教室设施（门及灯具）经费30</t>
  </si>
  <si>
    <t>营养餐</t>
  </si>
  <si>
    <t>公用经费</t>
  </si>
  <si>
    <t>云溪中学</t>
  </si>
  <si>
    <t>初中生均公用经费33、学生营养餐计划27</t>
  </si>
  <si>
    <t>云溪小学</t>
  </si>
  <si>
    <t>小学生均公用经费28、学生营养餐计划25</t>
  </si>
  <si>
    <t>路口中学</t>
  </si>
  <si>
    <t>小学生均公用经费18、初中生均公用经费11、学生营养餐计划26</t>
  </si>
  <si>
    <t>文桥中学</t>
  </si>
  <si>
    <t>小学生均公用经费10、初中生均公用经费7、学生营养餐计划15</t>
  </si>
  <si>
    <t>陆城中学</t>
  </si>
  <si>
    <t>小学生均公用经费4、初中生均公用经费3、学生营养餐计划6</t>
  </si>
  <si>
    <t>道仁矶中学</t>
  </si>
  <si>
    <t>小学生均公用经费3、初中生均公用经费2、学生营养餐计划5</t>
  </si>
  <si>
    <t>松杨湖中学</t>
  </si>
  <si>
    <t>小学生均公用经费14、初中生均公用经费6、学生营养餐计划17</t>
  </si>
  <si>
    <t>云鹰小学</t>
  </si>
  <si>
    <t>小学生均公用经费31、学生营养餐计划28</t>
  </si>
  <si>
    <t>公办幼儿园</t>
  </si>
  <si>
    <t>生均公用经费12</t>
  </si>
  <si>
    <t>城南公办幼儿园</t>
  </si>
  <si>
    <t>物流职校</t>
  </si>
  <si>
    <r>
      <rPr>
        <b/>
        <sz val="11"/>
        <rFont val="宋体"/>
        <charset val="134"/>
      </rPr>
      <t>本级安排：</t>
    </r>
    <r>
      <rPr>
        <sz val="11"/>
        <rFont val="宋体"/>
        <charset val="134"/>
      </rPr>
      <t>中职免学费28.4、</t>
    </r>
    <r>
      <rPr>
        <b/>
        <sz val="11"/>
        <rFont val="宋体"/>
        <charset val="134"/>
      </rPr>
      <t>中职住宿补助25、中职物业补助30</t>
    </r>
  </si>
  <si>
    <t>岳化一小</t>
  </si>
  <si>
    <r>
      <rPr>
        <sz val="11"/>
        <rFont val="宋体"/>
        <charset val="134"/>
      </rPr>
      <t>小学生均公用经费6、学生营养餐计划5、一般商品服务支出3.77、在职待遇保障7.2、退休待遇保障7.57、临聘人员保障26.33</t>
    </r>
    <r>
      <rPr>
        <b/>
        <sz val="11"/>
        <rFont val="宋体"/>
        <charset val="134"/>
      </rPr>
      <t>（整合5）</t>
    </r>
  </si>
  <si>
    <t>岳化二小</t>
  </si>
  <si>
    <r>
      <rPr>
        <sz val="11"/>
        <rFont val="宋体"/>
        <charset val="134"/>
      </rPr>
      <t>小学生均公用经费12、学生营养餐计划10、一般商品服务支出9.67、在职待遇保障16.77、退休待遇保障16.73、临聘人员保障36</t>
    </r>
    <r>
      <rPr>
        <b/>
        <sz val="11"/>
        <rFont val="宋体"/>
        <charset val="134"/>
      </rPr>
      <t>（整合5）</t>
    </r>
  </si>
  <si>
    <t>岳化四小</t>
  </si>
  <si>
    <r>
      <rPr>
        <sz val="11"/>
        <rFont val="宋体"/>
        <charset val="134"/>
      </rPr>
      <t>小学生均公用经费1、学生营养餐计划1、一般商品服务支出8.17、在职待遇保障9.1、退休待遇保障7.59、临聘人员保障7.2</t>
    </r>
    <r>
      <rPr>
        <b/>
        <sz val="11"/>
        <rFont val="宋体"/>
        <charset val="134"/>
      </rPr>
      <t>（整合3）</t>
    </r>
  </si>
  <si>
    <t>岳化三中</t>
  </si>
  <si>
    <r>
      <rPr>
        <sz val="11"/>
        <rFont val="宋体"/>
        <charset val="134"/>
      </rPr>
      <t>初中生均公用经费8、学生营养餐计划7、一般商品服务支出40.59、在职待遇保障6.75、退休待遇保障14.96、临聘人员保障16.15</t>
    </r>
    <r>
      <rPr>
        <b/>
        <sz val="11"/>
        <rFont val="宋体"/>
        <charset val="134"/>
      </rPr>
      <t>（整合5）</t>
    </r>
  </si>
  <si>
    <t>长炼学校</t>
  </si>
  <si>
    <r>
      <rPr>
        <sz val="11"/>
        <rFont val="宋体"/>
        <charset val="134"/>
      </rPr>
      <t>小学生均公用经费10、初中生均公用经费3、学生营养餐计划12、一般商品服务支出19.1、在职待遇保障20.4、退休待遇保障30.68、临聘人员保障46.76</t>
    </r>
    <r>
      <rPr>
        <b/>
        <sz val="11"/>
        <rFont val="宋体"/>
        <charset val="134"/>
      </rPr>
      <t>（整合7）</t>
    </r>
  </si>
  <si>
    <t>其他教育支出</t>
  </si>
  <si>
    <t xml:space="preserve">本级安排：下划学校工会经费8、两项督导10、教育基金30、公办幼儿园和普惠性幼儿园生均经费62、义务教育阶段保障机制配套191.69、义务教育食堂炊事员工资及食堂水电气开支80、学生心理健康教育7、义务教育阶段特殊教育学生10.48、职校助学金配套1.4、义务教育阶段家庭困难学生生活费补助配套17.64、教育系统体检费128、校安工程（三年攻坚)1500、松杨湖中学外墙立面改造项目及附属费用180、校安工程遗留问题工程款180.36、下划学校基建欠款358.86、云溪小学改扩建项目1500、教育信息化建设30、学生营养计划100.74、中小学车辆接送补助120、学校保安工资350、教师培训140、校长补助25、贫困幼儿入园补助资金配套8.81、学生课桌椅20、建档立卡贫困户子女资助、免教辅等补助40、困难学生课后延时服务费补助40、校方责任险37、工读生矫正教育转化补助（春蕾学校）50、城南幼儿园100、长炼幼儿园25、长炼、岳化下划学校专项固定经费100、乡村中小学教师人才津贴32.72、从教满30年且在2014年10月1日后退休中小学教师一次性补贴79、原中小学民办教师和代课老师生活困难补助40、临时代课费用150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</si>
</sst>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6"/>
      <name val="宋体"/>
      <charset val="134"/>
    </font>
    <font>
      <b/>
      <sz val="18"/>
      <name val="方正小标宋简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>
      <alignment vertical="center"/>
    </xf>
    <xf numFmtId="43" fontId="27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2" fillId="0" borderId="0" xfId="49" applyFont="1" applyAlignment="1">
      <alignment vertical="center" wrapText="1"/>
    </xf>
    <xf numFmtId="0" fontId="3" fillId="0" borderId="0" xfId="49" applyFont="1" applyAlignment="1">
      <alignment vertical="center" wrapText="1"/>
    </xf>
    <xf numFmtId="0" fontId="4" fillId="0" borderId="0" xfId="49" applyFont="1" applyFill="1" applyAlignment="1">
      <alignment horizontal="center" vertical="center" wrapText="1"/>
    </xf>
    <xf numFmtId="0" fontId="5" fillId="0" borderId="0" xfId="49" applyFont="1" applyFill="1" applyAlignment="1">
      <alignment horizontal="left" vertical="center" wrapText="1"/>
    </xf>
    <xf numFmtId="0" fontId="2" fillId="0" borderId="0" xfId="49" applyFont="1" applyFill="1" applyAlignment="1">
      <alignment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6" fillId="2" borderId="2" xfId="49" applyFont="1" applyFill="1" applyBorder="1" applyAlignment="1">
      <alignment vertical="center" wrapText="1"/>
    </xf>
    <xf numFmtId="43" fontId="6" fillId="2" borderId="4" xfId="50" applyNumberFormat="1" applyFont="1" applyFill="1" applyBorder="1" applyAlignment="1" applyProtection="1">
      <alignment horizontal="center" vertical="center" wrapText="1"/>
    </xf>
    <xf numFmtId="0" fontId="3" fillId="3" borderId="0" xfId="0" applyNumberFormat="1" applyFont="1" applyFill="1" applyAlignment="1">
      <alignment vertical="center" wrapText="1"/>
    </xf>
    <xf numFmtId="0" fontId="7" fillId="0" borderId="2" xfId="49" applyFont="1" applyFill="1" applyBorder="1" applyAlignment="1">
      <alignment vertical="center" wrapText="1"/>
    </xf>
    <xf numFmtId="43" fontId="6" fillId="0" borderId="2" xfId="50" applyNumberFormat="1" applyFont="1" applyFill="1" applyBorder="1" applyAlignment="1" applyProtection="1">
      <alignment horizontal="center" vertical="center" wrapText="1"/>
    </xf>
    <xf numFmtId="43" fontId="6" fillId="0" borderId="2" xfId="49" applyNumberFormat="1" applyFont="1" applyBorder="1" applyAlignment="1">
      <alignment horizontal="center" vertical="center" wrapText="1"/>
    </xf>
    <xf numFmtId="0" fontId="5" fillId="0" borderId="0" xfId="49" applyFont="1" applyFill="1" applyAlignment="1">
      <alignment horizontal="right" vertical="center" wrapText="1"/>
    </xf>
    <xf numFmtId="43" fontId="6" fillId="2" borderId="2" xfId="49" applyNumberFormat="1" applyFont="1" applyFill="1" applyBorder="1" applyAlignment="1">
      <alignment horizontal="center" vertical="center" wrapText="1"/>
    </xf>
    <xf numFmtId="0" fontId="7" fillId="2" borderId="2" xfId="49" applyNumberFormat="1" applyFont="1" applyFill="1" applyBorder="1" applyAlignment="1">
      <alignment vertical="center" wrapText="1"/>
    </xf>
    <xf numFmtId="43" fontId="6" fillId="4" borderId="2" xfId="49" applyNumberFormat="1" applyFont="1" applyFill="1" applyBorder="1" applyAlignment="1">
      <alignment horizontal="center" vertical="center" wrapText="1"/>
    </xf>
    <xf numFmtId="0" fontId="7" fillId="0" borderId="2" xfId="49" applyNumberFormat="1" applyFont="1" applyBorder="1" applyAlignment="1">
      <alignment vertical="center" wrapText="1"/>
    </xf>
    <xf numFmtId="0" fontId="6" fillId="0" borderId="2" xfId="49" applyNumberFormat="1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千位分隔 2" xfId="50"/>
  </cellStyles>
  <tableStyles count="0" defaultTableStyle="TableStyleMedium2" defaultPivotStyle="PivotStyleLight16"/>
  <colors>
    <mruColors>
      <color rgb="007030A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609600</xdr:colOff>
      <xdr:row>25</xdr:row>
      <xdr:rowOff>0</xdr:rowOff>
    </xdr:from>
    <xdr:to>
      <xdr:col>1</xdr:col>
      <xdr:colOff>685800</xdr:colOff>
      <xdr:row>26</xdr:row>
      <xdr:rowOff>47625</xdr:rowOff>
    </xdr:to>
    <xdr:sp>
      <xdr:nvSpPr>
        <xdr:cNvPr id="2" name="Text Box 2"/>
        <xdr:cNvSpPr txBox="1">
          <a:spLocks noChangeArrowheads="1"/>
        </xdr:cNvSpPr>
      </xdr:nvSpPr>
      <xdr:spPr>
        <a:xfrm>
          <a:off x="609600" y="1829879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zoomScale="145" zoomScaleNormal="145" workbookViewId="0">
      <pane ySplit="5" topLeftCell="A6" activePane="bottomLeft" state="frozen"/>
      <selection/>
      <selection pane="bottomLeft" activeCell="B2" sqref="B2:J2"/>
    </sheetView>
  </sheetViews>
  <sheetFormatPr defaultColWidth="8.75833333333333" defaultRowHeight="13.5"/>
  <cols>
    <col min="1" max="1" width="14.5" style="2" hidden="1" customWidth="1"/>
    <col min="2" max="2" width="22.125" style="2" customWidth="1"/>
    <col min="3" max="4" width="13.625" style="2" customWidth="1"/>
    <col min="5" max="5" width="14.125" style="2" customWidth="1"/>
    <col min="6" max="6" width="13.7833333333333" style="2" customWidth="1"/>
    <col min="7" max="8" width="12.625" style="2" customWidth="1"/>
    <col min="9" max="9" width="14.875" style="2" customWidth="1"/>
    <col min="10" max="10" width="38.375" style="2" customWidth="1"/>
    <col min="11" max="16384" width="8.75833333333333" style="2"/>
  </cols>
  <sheetData>
    <row r="1" s="1" customFormat="1" ht="14" customHeight="1" spans="1:10">
      <c r="A1" s="4"/>
      <c r="B1" s="4"/>
      <c r="C1" s="4"/>
      <c r="D1" s="4"/>
      <c r="E1" s="4"/>
      <c r="F1" s="4"/>
      <c r="G1" s="4"/>
      <c r="H1" s="4"/>
      <c r="I1" s="4"/>
      <c r="J1" s="4"/>
    </row>
    <row r="2" s="2" customFormat="1" ht="24" spans="1:10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</row>
    <row r="3" s="2" customFormat="1" ht="17.1" customHeight="1" spans="1:10">
      <c r="A3" s="5"/>
      <c r="B3" s="7"/>
      <c r="C3" s="7"/>
      <c r="D3" s="8">
        <f>C6+D6+E6</f>
        <v>26899.15135016</v>
      </c>
      <c r="E3" s="8"/>
      <c r="F3" s="8"/>
      <c r="G3" s="8"/>
      <c r="H3" s="8"/>
      <c r="I3" s="8"/>
      <c r="J3" s="21" t="s">
        <v>1</v>
      </c>
    </row>
    <row r="4" s="2" customFormat="1" ht="20.25" spans="1:10">
      <c r="A4" s="5"/>
      <c r="B4" s="9" t="s">
        <v>2</v>
      </c>
      <c r="C4" s="10" t="s">
        <v>3</v>
      </c>
      <c r="D4" s="10" t="s">
        <v>4</v>
      </c>
      <c r="E4" s="11" t="s">
        <v>5</v>
      </c>
      <c r="F4" s="11"/>
      <c r="G4" s="12" t="s">
        <v>6</v>
      </c>
      <c r="H4" s="13"/>
      <c r="I4" s="11" t="s">
        <v>7</v>
      </c>
      <c r="J4" s="11" t="s">
        <v>8</v>
      </c>
    </row>
    <row r="5" s="2" customFormat="1" ht="20.25" spans="1:10">
      <c r="A5" s="5"/>
      <c r="B5" s="9"/>
      <c r="C5" s="10"/>
      <c r="D5" s="10"/>
      <c r="E5" s="11" t="s">
        <v>9</v>
      </c>
      <c r="F5" s="11" t="s">
        <v>10</v>
      </c>
      <c r="G5" s="11" t="s">
        <v>11</v>
      </c>
      <c r="H5" s="11" t="s">
        <v>12</v>
      </c>
      <c r="I5" s="11"/>
      <c r="J5" s="11"/>
    </row>
    <row r="6" s="3" customFormat="1" ht="20.25" spans="1:10">
      <c r="A6" s="14"/>
      <c r="B6" s="15" t="s">
        <v>13</v>
      </c>
      <c r="C6" s="16">
        <f t="shared" ref="C6:H6" si="0">SUM(C7:C25)</f>
        <v>19556.37824616</v>
      </c>
      <c r="D6" s="16">
        <f t="shared" si="0"/>
        <v>389.743104</v>
      </c>
      <c r="E6" s="16">
        <f t="shared" si="0"/>
        <v>6953.03</v>
      </c>
      <c r="F6" s="16">
        <f t="shared" si="0"/>
        <v>5350</v>
      </c>
      <c r="G6" s="16">
        <f t="shared" si="0"/>
        <v>648</v>
      </c>
      <c r="H6" s="16">
        <f t="shared" si="0"/>
        <v>72</v>
      </c>
      <c r="I6" s="22">
        <f t="shared" ref="I6:I34" si="1">C6+D6+E6+F6+G6</f>
        <v>32897.15135016</v>
      </c>
      <c r="J6" s="23"/>
    </row>
    <row r="7" s="2" customFormat="1" ht="61.5" customHeight="1" spans="1:12">
      <c r="A7" s="17">
        <v>139001</v>
      </c>
      <c r="B7" s="18" t="s">
        <v>14</v>
      </c>
      <c r="C7" s="19">
        <v>764.69336024</v>
      </c>
      <c r="D7" s="19">
        <v>72.829578</v>
      </c>
      <c r="E7" s="20">
        <v>162</v>
      </c>
      <c r="F7" s="20">
        <v>76</v>
      </c>
      <c r="G7" s="20"/>
      <c r="H7" s="20"/>
      <c r="I7" s="24">
        <f t="shared" si="1"/>
        <v>1075.52293824</v>
      </c>
      <c r="J7" s="25" t="s">
        <v>15</v>
      </c>
      <c r="K7" s="2">
        <f>SUM(K9:K24)</f>
        <v>184</v>
      </c>
      <c r="L7" s="2">
        <f>SUM(L9:L24)</f>
        <v>220</v>
      </c>
    </row>
    <row r="8" s="2" customFormat="1" ht="60" customHeight="1" spans="1:12">
      <c r="A8" s="17">
        <v>138001</v>
      </c>
      <c r="B8" s="18" t="s">
        <v>16</v>
      </c>
      <c r="C8" s="19">
        <v>2963.061374512</v>
      </c>
      <c r="D8" s="19">
        <v>47.8778148</v>
      </c>
      <c r="E8" s="20">
        <v>209.44</v>
      </c>
      <c r="F8" s="20">
        <v>131.66</v>
      </c>
      <c r="G8" s="20"/>
      <c r="H8" s="20"/>
      <c r="I8" s="24">
        <f t="shared" si="1"/>
        <v>3352.039189312</v>
      </c>
      <c r="J8" s="26" t="s">
        <v>17</v>
      </c>
      <c r="K8" s="2" t="s">
        <v>18</v>
      </c>
      <c r="L8" s="2" t="s">
        <v>19</v>
      </c>
    </row>
    <row r="9" s="2" customFormat="1" ht="43" customHeight="1" spans="1:12">
      <c r="A9" s="17">
        <v>139010</v>
      </c>
      <c r="B9" s="18" t="s">
        <v>20</v>
      </c>
      <c r="C9" s="19">
        <v>2154.00938448</v>
      </c>
      <c r="D9" s="19">
        <v>32.09193</v>
      </c>
      <c r="E9" s="20">
        <v>60</v>
      </c>
      <c r="F9" s="20"/>
      <c r="G9" s="20"/>
      <c r="H9" s="20"/>
      <c r="I9" s="24">
        <f t="shared" si="1"/>
        <v>2246.10131448</v>
      </c>
      <c r="J9" s="25" t="s">
        <v>21</v>
      </c>
      <c r="K9" s="2">
        <v>27</v>
      </c>
      <c r="L9" s="2">
        <v>33</v>
      </c>
    </row>
    <row r="10" s="2" customFormat="1" ht="43" customHeight="1" spans="1:12">
      <c r="A10" s="17">
        <v>139013</v>
      </c>
      <c r="B10" s="18" t="s">
        <v>22</v>
      </c>
      <c r="C10" s="19">
        <v>1820.83225976</v>
      </c>
      <c r="D10" s="19">
        <v>26.731512</v>
      </c>
      <c r="E10" s="20">
        <v>53</v>
      </c>
      <c r="F10" s="20"/>
      <c r="G10" s="20"/>
      <c r="H10" s="20"/>
      <c r="I10" s="24">
        <f t="shared" si="1"/>
        <v>1900.56377176</v>
      </c>
      <c r="J10" s="25" t="s">
        <v>23</v>
      </c>
      <c r="K10" s="2">
        <v>25</v>
      </c>
      <c r="L10" s="2">
        <v>28</v>
      </c>
    </row>
    <row r="11" s="2" customFormat="1" ht="43" customHeight="1" spans="1:12">
      <c r="A11" s="17">
        <v>139014</v>
      </c>
      <c r="B11" s="18" t="s">
        <v>24</v>
      </c>
      <c r="C11" s="19">
        <v>2043.868845264</v>
      </c>
      <c r="D11" s="19">
        <v>28.4890176</v>
      </c>
      <c r="E11" s="20">
        <v>55</v>
      </c>
      <c r="F11" s="20"/>
      <c r="G11" s="20"/>
      <c r="H11" s="20"/>
      <c r="I11" s="24">
        <f t="shared" si="1"/>
        <v>2127.357862864</v>
      </c>
      <c r="J11" s="25" t="s">
        <v>25</v>
      </c>
      <c r="K11" s="2">
        <v>26</v>
      </c>
      <c r="L11" s="2">
        <v>39</v>
      </c>
    </row>
    <row r="12" s="2" customFormat="1" ht="43" customHeight="1" spans="1:12">
      <c r="A12" s="17">
        <v>139016</v>
      </c>
      <c r="B12" s="18" t="s">
        <v>26</v>
      </c>
      <c r="C12" s="19">
        <v>1225.20159384</v>
      </c>
      <c r="D12" s="19">
        <v>15.752556</v>
      </c>
      <c r="E12" s="20">
        <v>32</v>
      </c>
      <c r="F12" s="20"/>
      <c r="G12" s="20"/>
      <c r="H12" s="20"/>
      <c r="I12" s="24">
        <f t="shared" si="1"/>
        <v>1272.95414984</v>
      </c>
      <c r="J12" s="25" t="s">
        <v>27</v>
      </c>
      <c r="K12" s="2">
        <v>15</v>
      </c>
      <c r="L12" s="2">
        <v>17</v>
      </c>
    </row>
    <row r="13" s="2" customFormat="1" ht="43" customHeight="1" spans="1:12">
      <c r="A13" s="17">
        <v>139018</v>
      </c>
      <c r="B13" s="18" t="s">
        <v>28</v>
      </c>
      <c r="C13" s="19">
        <v>773.3359144</v>
      </c>
      <c r="D13" s="19">
        <v>10.235538</v>
      </c>
      <c r="E13" s="20">
        <v>13</v>
      </c>
      <c r="F13" s="20"/>
      <c r="G13" s="20"/>
      <c r="H13" s="20"/>
      <c r="I13" s="24">
        <f t="shared" si="1"/>
        <v>796.5714524</v>
      </c>
      <c r="J13" s="25" t="s">
        <v>29</v>
      </c>
      <c r="K13" s="2">
        <v>6</v>
      </c>
      <c r="L13" s="2">
        <v>7</v>
      </c>
    </row>
    <row r="14" s="2" customFormat="1" ht="43" customHeight="1" spans="1:12">
      <c r="A14" s="17">
        <v>139020</v>
      </c>
      <c r="B14" s="18" t="s">
        <v>30</v>
      </c>
      <c r="C14" s="19">
        <v>566.69808</v>
      </c>
      <c r="D14" s="19">
        <v>8.200818</v>
      </c>
      <c r="E14" s="20">
        <v>10</v>
      </c>
      <c r="F14" s="20"/>
      <c r="G14" s="20"/>
      <c r="H14" s="20"/>
      <c r="I14" s="24">
        <f t="shared" si="1"/>
        <v>584.898898</v>
      </c>
      <c r="J14" s="25" t="s">
        <v>31</v>
      </c>
      <c r="K14" s="2">
        <v>5</v>
      </c>
      <c r="L14" s="2">
        <v>5</v>
      </c>
    </row>
    <row r="15" s="2" customFormat="1" ht="43" customHeight="1" spans="1:12">
      <c r="A15" s="17">
        <v>139022</v>
      </c>
      <c r="B15" s="18" t="s">
        <v>32</v>
      </c>
      <c r="C15" s="19">
        <v>1282.024708</v>
      </c>
      <c r="D15" s="19">
        <v>18.318204</v>
      </c>
      <c r="E15" s="20">
        <v>37</v>
      </c>
      <c r="F15" s="20"/>
      <c r="G15" s="20"/>
      <c r="H15" s="20"/>
      <c r="I15" s="24">
        <f t="shared" si="1"/>
        <v>1337.342912</v>
      </c>
      <c r="J15" s="25" t="s">
        <v>33</v>
      </c>
      <c r="K15" s="2">
        <v>17</v>
      </c>
      <c r="L15" s="2">
        <v>20</v>
      </c>
    </row>
    <row r="16" s="2" customFormat="1" ht="43" customHeight="1" spans="1:12">
      <c r="A16" s="17">
        <v>139024</v>
      </c>
      <c r="B16" s="18" t="s">
        <v>34</v>
      </c>
      <c r="C16" s="19">
        <v>1721.214100384</v>
      </c>
      <c r="D16" s="19">
        <v>23.8286556</v>
      </c>
      <c r="E16" s="20">
        <v>59</v>
      </c>
      <c r="F16" s="20"/>
      <c r="G16" s="20"/>
      <c r="H16" s="20"/>
      <c r="I16" s="24">
        <f t="shared" si="1"/>
        <v>1804.042755984</v>
      </c>
      <c r="J16" s="25" t="s">
        <v>35</v>
      </c>
      <c r="K16" s="2">
        <v>28</v>
      </c>
      <c r="L16" s="2">
        <v>31</v>
      </c>
    </row>
    <row r="17" s="2" customFormat="1" ht="39" customHeight="1" spans="1:13">
      <c r="A17" s="17">
        <v>139025</v>
      </c>
      <c r="B17" s="18" t="s">
        <v>36</v>
      </c>
      <c r="C17" s="19">
        <v>146.43432816</v>
      </c>
      <c r="D17" s="19">
        <v>2.099628</v>
      </c>
      <c r="E17" s="20">
        <v>12</v>
      </c>
      <c r="F17" s="20"/>
      <c r="G17" s="20">
        <v>369</v>
      </c>
      <c r="H17" s="20">
        <v>41</v>
      </c>
      <c r="I17" s="24">
        <f t="shared" si="1"/>
        <v>529.53395616</v>
      </c>
      <c r="J17" s="26" t="s">
        <v>37</v>
      </c>
      <c r="M17" s="2">
        <v>12</v>
      </c>
    </row>
    <row r="18" s="2" customFormat="1" ht="39" customHeight="1" spans="1:13">
      <c r="A18" s="17">
        <v>139033</v>
      </c>
      <c r="B18" s="18" t="s">
        <v>38</v>
      </c>
      <c r="C18" s="19">
        <v>45.94257408</v>
      </c>
      <c r="D18" s="19">
        <v>0.643302</v>
      </c>
      <c r="E18" s="20">
        <v>12</v>
      </c>
      <c r="F18" s="20"/>
      <c r="G18" s="20">
        <v>279</v>
      </c>
      <c r="H18" s="20">
        <v>31</v>
      </c>
      <c r="I18" s="24">
        <f t="shared" si="1"/>
        <v>337.58587608</v>
      </c>
      <c r="J18" s="26" t="s">
        <v>37</v>
      </c>
      <c r="M18" s="2">
        <v>12</v>
      </c>
    </row>
    <row r="19" s="2" customFormat="1" ht="34.5" customHeight="1" spans="1:13">
      <c r="A19" s="17">
        <v>139026</v>
      </c>
      <c r="B19" s="18" t="s">
        <v>39</v>
      </c>
      <c r="C19" s="19">
        <v>214.85306848</v>
      </c>
      <c r="D19" s="19">
        <v>3.371598</v>
      </c>
      <c r="E19" s="20">
        <v>83.4</v>
      </c>
      <c r="F19" s="20">
        <v>406.6</v>
      </c>
      <c r="G19" s="20"/>
      <c r="H19" s="20"/>
      <c r="I19" s="24">
        <f t="shared" si="1"/>
        <v>708.22466648</v>
      </c>
      <c r="J19" s="26" t="s">
        <v>40</v>
      </c>
      <c r="M19" s="2">
        <v>28.4</v>
      </c>
    </row>
    <row r="20" s="2" customFormat="1" ht="84" customHeight="1" spans="1:12">
      <c r="A20" s="17">
        <v>139028</v>
      </c>
      <c r="B20" s="18" t="s">
        <v>41</v>
      </c>
      <c r="C20" s="19">
        <v>503.34004272</v>
      </c>
      <c r="D20" s="19">
        <v>13.903128</v>
      </c>
      <c r="E20" s="20">
        <v>50.87</v>
      </c>
      <c r="F20" s="20"/>
      <c r="G20" s="20"/>
      <c r="H20" s="20"/>
      <c r="I20" s="24">
        <f t="shared" si="1"/>
        <v>568.11317072</v>
      </c>
      <c r="J20" s="25" t="s">
        <v>42</v>
      </c>
      <c r="K20" s="2">
        <v>5</v>
      </c>
      <c r="L20" s="2">
        <v>6</v>
      </c>
    </row>
    <row r="21" s="2" customFormat="1" ht="76" customHeight="1" spans="1:12">
      <c r="A21" s="17">
        <v>139029</v>
      </c>
      <c r="B21" s="18" t="s">
        <v>43</v>
      </c>
      <c r="C21" s="19">
        <v>899.2387408</v>
      </c>
      <c r="D21" s="19">
        <v>23.839554</v>
      </c>
      <c r="E21" s="20">
        <v>96.17</v>
      </c>
      <c r="F21" s="20"/>
      <c r="G21" s="20"/>
      <c r="H21" s="20"/>
      <c r="I21" s="24">
        <f t="shared" si="1"/>
        <v>1019.2482948</v>
      </c>
      <c r="J21" s="25" t="s">
        <v>44</v>
      </c>
      <c r="K21" s="2">
        <v>10</v>
      </c>
      <c r="L21" s="2">
        <v>12</v>
      </c>
    </row>
    <row r="22" s="2" customFormat="1" ht="75" customHeight="1" spans="1:12">
      <c r="A22" s="17">
        <v>139031</v>
      </c>
      <c r="B22" s="18" t="s">
        <v>45</v>
      </c>
      <c r="C22" s="19">
        <v>338.72984496</v>
      </c>
      <c r="D22" s="19">
        <v>8.184054</v>
      </c>
      <c r="E22" s="20">
        <v>31.06</v>
      </c>
      <c r="F22" s="20"/>
      <c r="G22" s="20"/>
      <c r="H22" s="20"/>
      <c r="I22" s="24">
        <f t="shared" si="1"/>
        <v>377.97389896</v>
      </c>
      <c r="J22" s="25" t="s">
        <v>46</v>
      </c>
      <c r="K22" s="2">
        <v>1</v>
      </c>
      <c r="L22" s="2">
        <v>1</v>
      </c>
    </row>
    <row r="23" s="2" customFormat="1" ht="67" customHeight="1" spans="1:12">
      <c r="A23" s="17">
        <v>139030</v>
      </c>
      <c r="B23" s="18" t="s">
        <v>47</v>
      </c>
      <c r="C23" s="19">
        <v>940.4684752</v>
      </c>
      <c r="D23" s="19">
        <v>25.46559</v>
      </c>
      <c r="E23" s="20">
        <v>88.45</v>
      </c>
      <c r="F23" s="20"/>
      <c r="G23" s="20"/>
      <c r="H23" s="20"/>
      <c r="I23" s="24">
        <f t="shared" si="1"/>
        <v>1054.3840652</v>
      </c>
      <c r="J23" s="25" t="s">
        <v>48</v>
      </c>
      <c r="K23" s="2">
        <v>7</v>
      </c>
      <c r="L23" s="2">
        <v>8</v>
      </c>
    </row>
    <row r="24" s="2" customFormat="1" ht="72" customHeight="1" spans="1:12">
      <c r="A24" s="17">
        <v>139032</v>
      </c>
      <c r="B24" s="18" t="s">
        <v>49</v>
      </c>
      <c r="C24" s="19">
        <v>1152.43155088</v>
      </c>
      <c r="D24" s="19">
        <v>27.880626</v>
      </c>
      <c r="E24" s="20">
        <v>134.94</v>
      </c>
      <c r="F24" s="20"/>
      <c r="G24" s="20"/>
      <c r="H24" s="20"/>
      <c r="I24" s="24">
        <f t="shared" si="1"/>
        <v>1315.25217688</v>
      </c>
      <c r="J24" s="25" t="s">
        <v>50</v>
      </c>
      <c r="K24" s="2">
        <v>12</v>
      </c>
      <c r="L24" s="2">
        <v>13</v>
      </c>
    </row>
    <row r="25" s="2" customFormat="1" ht="373" customHeight="1" spans="1:10">
      <c r="A25" s="14"/>
      <c r="B25" s="18" t="s">
        <v>51</v>
      </c>
      <c r="C25" s="19"/>
      <c r="D25" s="19"/>
      <c r="E25" s="20">
        <v>5753.7</v>
      </c>
      <c r="F25" s="20">
        <f>1971.33+2764.41</f>
        <v>4735.74</v>
      </c>
      <c r="G25" s="20"/>
      <c r="H25" s="20"/>
      <c r="I25" s="24">
        <f t="shared" si="1"/>
        <v>10489.44</v>
      </c>
      <c r="J25" s="26" t="s">
        <v>52</v>
      </c>
    </row>
  </sheetData>
  <autoFilter ref="A5:J25">
    <extLst/>
  </autoFilter>
  <mergeCells count="9">
    <mergeCell ref="B2:J2"/>
    <mergeCell ref="B3:C3"/>
    <mergeCell ref="E4:F4"/>
    <mergeCell ref="G4:H4"/>
    <mergeCell ref="B4:B5"/>
    <mergeCell ref="C4:C5"/>
    <mergeCell ref="D4:D5"/>
    <mergeCell ref="I4:I5"/>
    <mergeCell ref="J4:J5"/>
  </mergeCells>
  <printOptions horizontalCentered="1"/>
  <pageMargins left="0" right="0" top="0.393055555555556" bottom="0.708333333333333" header="0.5" footer="0.5"/>
  <pageSetup paperSize="9" scale="90" orientation="landscape" horizontalDpi="600"/>
  <headerFooter>
    <oddFooter>&amp;C&amp;P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定稿11.29（打印）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云溪区预算股999</dc:creator>
  <cp:lastModifiedBy>山里人</cp:lastModifiedBy>
  <dcterms:created xsi:type="dcterms:W3CDTF">2023-11-29T09:21:00Z</dcterms:created>
  <dcterms:modified xsi:type="dcterms:W3CDTF">2024-04-15T08:17:02Z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1394EBBC236441C18286CF1CF86D7C0B_13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